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010" yWindow="-30" windowWidth="19230" windowHeight="6060" activeTab="1"/>
  </bookViews>
  <sheets>
    <sheet name="ゲスト管理名簿" sheetId="8" r:id="rId1"/>
    <sheet name="進行表テンプレート" sheetId="1" r:id="rId2"/>
    <sheet name="お金の計算　収支" sheetId="7" r:id="rId3"/>
  </sheets>
  <calcPr calcId="145621"/>
</workbook>
</file>

<file path=xl/calcChain.xml><?xml version="1.0" encoding="utf-8"?>
<calcChain xmlns="http://schemas.openxmlformats.org/spreadsheetml/2006/main">
  <c r="C27" i="1" l="1"/>
  <c r="C28" i="1"/>
  <c r="W7" i="8"/>
  <c r="W8" i="8"/>
  <c r="W9" i="8"/>
  <c r="W10" i="8"/>
  <c r="W11" i="8"/>
  <c r="W12" i="8"/>
  <c r="W13" i="8"/>
  <c r="W14" i="8"/>
  <c r="W15" i="8"/>
  <c r="W16" i="8"/>
  <c r="W17" i="8"/>
  <c r="W18" i="8"/>
  <c r="W19" i="8"/>
  <c r="A7" i="1"/>
  <c r="K8" i="7" l="1"/>
  <c r="K7" i="7"/>
  <c r="H7" i="7"/>
  <c r="H8" i="7"/>
  <c r="E8" i="7"/>
  <c r="E7" i="7"/>
  <c r="K6" i="7"/>
  <c r="L6" i="7" s="1"/>
  <c r="J6" i="7"/>
  <c r="J30" i="7"/>
  <c r="J27" i="7"/>
  <c r="J28" i="7"/>
  <c r="J29" i="7"/>
  <c r="J26" i="7"/>
  <c r="J20" i="7"/>
  <c r="J21" i="7"/>
  <c r="J22" i="7"/>
  <c r="J23" i="7"/>
  <c r="J24" i="7"/>
  <c r="J19" i="7"/>
  <c r="G19" i="7"/>
  <c r="D12" i="7"/>
  <c r="L14" i="7"/>
  <c r="L13" i="7"/>
  <c r="L12" i="7"/>
  <c r="H6" i="7"/>
  <c r="G6" i="7"/>
  <c r="F6" i="7"/>
  <c r="I6" i="7" s="1"/>
  <c r="L26" i="7"/>
  <c r="H26" i="7"/>
  <c r="G26" i="7"/>
  <c r="F26" i="7"/>
  <c r="L15" i="7" l="1"/>
  <c r="I26" i="7"/>
  <c r="S5" i="8"/>
  <c r="G8" i="7" s="1"/>
  <c r="S4" i="8"/>
  <c r="S6" i="8" l="1"/>
  <c r="G7" i="7"/>
  <c r="W21" i="8"/>
  <c r="W20" i="8"/>
  <c r="N7" i="8"/>
  <c r="L7" i="8"/>
  <c r="J7" i="8"/>
  <c r="W6" i="8"/>
  <c r="P6" i="8"/>
  <c r="N6" i="8"/>
  <c r="L6" i="8"/>
  <c r="J6" i="8"/>
  <c r="W5" i="8"/>
  <c r="P5" i="8"/>
  <c r="N5" i="8"/>
  <c r="L5" i="8"/>
  <c r="J5" i="8"/>
  <c r="X4" i="8"/>
  <c r="W4" i="8"/>
  <c r="P4" i="8"/>
  <c r="N4" i="8"/>
  <c r="L4" i="8"/>
  <c r="J4" i="8"/>
  <c r="X3" i="8"/>
  <c r="W3" i="8"/>
  <c r="P3" i="8"/>
  <c r="N3" i="8"/>
  <c r="L3" i="8"/>
  <c r="J3" i="8"/>
  <c r="U5" i="8" l="1"/>
  <c r="P7" i="8"/>
  <c r="U4" i="8"/>
  <c r="U6" i="8" s="1"/>
  <c r="F19" i="7" l="1"/>
  <c r="H19" i="7"/>
  <c r="L19" i="7"/>
  <c r="I19" i="7" l="1"/>
  <c r="H27" i="7"/>
  <c r="H28" i="7"/>
  <c r="H29" i="7"/>
  <c r="H30" i="7"/>
  <c r="G28" i="7"/>
  <c r="G29" i="7"/>
  <c r="G30" i="7"/>
  <c r="G27" i="7"/>
  <c r="G20" i="7"/>
  <c r="H20" i="7"/>
  <c r="G21" i="7"/>
  <c r="H21" i="7"/>
  <c r="G22" i="7"/>
  <c r="H22" i="7"/>
  <c r="G23" i="7"/>
  <c r="H23" i="7"/>
  <c r="G24" i="7"/>
  <c r="H24" i="7"/>
  <c r="G14" i="7"/>
  <c r="H14" i="7"/>
  <c r="H13" i="7"/>
  <c r="G13" i="7"/>
  <c r="H12" i="7"/>
  <c r="I20" i="7" l="1"/>
  <c r="I22" i="7"/>
  <c r="I27" i="7"/>
  <c r="I14" i="7"/>
  <c r="I30" i="7"/>
  <c r="I29" i="7"/>
  <c r="I23" i="7"/>
  <c r="I21" i="7"/>
  <c r="I24" i="7"/>
  <c r="I28" i="7"/>
  <c r="I13" i="7"/>
  <c r="I8" i="7"/>
  <c r="G12" i="7" l="1"/>
  <c r="I12" i="7" s="1"/>
  <c r="I15" i="7" s="1"/>
  <c r="I33" i="7"/>
  <c r="L30" i="7" l="1"/>
  <c r="F30" i="7"/>
  <c r="L29" i="7"/>
  <c r="F29" i="7"/>
  <c r="L28" i="7"/>
  <c r="F28" i="7"/>
  <c r="L27" i="7"/>
  <c r="F27" i="7"/>
  <c r="L24" i="7"/>
  <c r="F24" i="7"/>
  <c r="L23" i="7"/>
  <c r="F23" i="7"/>
  <c r="L22" i="7"/>
  <c r="F22" i="7"/>
  <c r="L21" i="7"/>
  <c r="F21" i="7"/>
  <c r="L20" i="7"/>
  <c r="F20" i="7"/>
  <c r="A3" i="1"/>
  <c r="E4" i="8" s="1"/>
  <c r="L33" i="7" l="1"/>
  <c r="F14" i="7"/>
  <c r="F13" i="7"/>
  <c r="L8" i="7"/>
  <c r="F8" i="7"/>
  <c r="F33" i="7" l="1"/>
  <c r="F12" i="7"/>
  <c r="F15" i="7" s="1"/>
  <c r="A2" i="1" l="1"/>
  <c r="A8" i="1"/>
  <c r="A9" i="1" s="1"/>
  <c r="A10" i="1" s="1"/>
  <c r="A11" i="1" l="1"/>
  <c r="A12" i="1" l="1"/>
  <c r="A13" i="1" s="1"/>
  <c r="A14" i="1" s="1"/>
  <c r="A15" i="1" s="1"/>
  <c r="A16" i="1" s="1"/>
  <c r="A17" i="1" s="1"/>
  <c r="A18" i="1" s="1"/>
  <c r="A19" i="1" s="1"/>
  <c r="A20" i="1" s="1"/>
  <c r="A21" i="1" s="1"/>
  <c r="A22" i="1" s="1"/>
  <c r="A23" i="1" s="1"/>
  <c r="A24" i="1" s="1"/>
  <c r="L7" i="7" l="1"/>
  <c r="F7" i="7"/>
  <c r="F9" i="7" s="1"/>
  <c r="F35" i="7" s="1"/>
  <c r="L9" i="7" l="1"/>
  <c r="L35" i="7" s="1"/>
  <c r="E6" i="8"/>
  <c r="C26" i="1"/>
  <c r="I7" i="7"/>
  <c r="I9" i="7" l="1"/>
  <c r="I35" i="7" s="1"/>
  <c r="E7" i="8"/>
</calcChain>
</file>

<file path=xl/comments1.xml><?xml version="1.0" encoding="utf-8"?>
<comments xmlns="http://schemas.openxmlformats.org/spreadsheetml/2006/main">
  <authors>
    <author>sinthia</author>
  </authors>
  <commentList>
    <comment ref="B3" authorId="0">
      <text>
        <r>
          <rPr>
            <sz val="9"/>
            <color indexed="81"/>
            <rFont val="ＭＳ Ｐゴシック"/>
            <family val="3"/>
            <charset val="128"/>
          </rPr>
          <t>新郎の氏名を入れます（田中 裕二）</t>
        </r>
      </text>
    </comment>
    <comment ref="C3" authorId="0">
      <text>
        <r>
          <rPr>
            <sz val="9"/>
            <color indexed="81"/>
            <rFont val="ＭＳ Ｐゴシック"/>
            <family val="3"/>
            <charset val="128"/>
          </rPr>
          <t>新郎の氏名フリガナを入れます
（タナカ　ユウジ）</t>
        </r>
      </text>
    </comment>
    <comment ref="E3" authorId="0">
      <text>
        <r>
          <rPr>
            <sz val="9"/>
            <color indexed="81"/>
            <rFont val="ＭＳ Ｐゴシック"/>
            <family val="3"/>
            <charset val="128"/>
          </rPr>
          <t>月日を入れます
5/5</t>
        </r>
      </text>
    </comment>
    <comment ref="G3" authorId="0">
      <text>
        <r>
          <rPr>
            <sz val="9"/>
            <color indexed="81"/>
            <rFont val="ＭＳ Ｐゴシック"/>
            <family val="3"/>
            <charset val="128"/>
          </rPr>
          <t>幹事担当者の名前を入れます</t>
        </r>
      </text>
    </comment>
    <comment ref="B4" authorId="0">
      <text>
        <r>
          <rPr>
            <sz val="9"/>
            <color indexed="81"/>
            <rFont val="ＭＳ Ｐゴシック"/>
            <family val="3"/>
            <charset val="128"/>
          </rPr>
          <t>新婦の氏名を入れます（鈴木　恵子）旧姓</t>
        </r>
      </text>
    </comment>
    <comment ref="C4" authorId="0">
      <text>
        <r>
          <rPr>
            <sz val="9"/>
            <color indexed="81"/>
            <rFont val="ＭＳ Ｐゴシック"/>
            <family val="3"/>
            <charset val="128"/>
          </rPr>
          <t>新婦の氏名フリガナを入れます
（タナカ　ユウジ）</t>
        </r>
      </text>
    </comment>
    <comment ref="E4" authorId="0">
      <text>
        <r>
          <rPr>
            <sz val="9"/>
            <color indexed="81"/>
            <rFont val="ＭＳ Ｐゴシック"/>
            <family val="3"/>
            <charset val="128"/>
          </rPr>
          <t>進行表の時間が自動で入ります</t>
        </r>
      </text>
    </comment>
    <comment ref="G4" authorId="0">
      <text>
        <r>
          <rPr>
            <sz val="9"/>
            <color indexed="81"/>
            <rFont val="ＭＳ Ｐゴシック"/>
            <family val="3"/>
            <charset val="128"/>
          </rPr>
          <t>司会担当者の名前を入れます</t>
        </r>
      </text>
    </comment>
    <comment ref="R4" authorId="0">
      <text>
        <r>
          <rPr>
            <sz val="9"/>
            <color indexed="81"/>
            <rFont val="ＭＳ Ｐゴシック"/>
            <family val="3"/>
            <charset val="128"/>
          </rPr>
          <t xml:space="preserve">男性ゲストの会費を決めます
始めは、色々試してみましょう。「お金の計算シート」で赤字になるか、黒字になるか試すことができます
</t>
        </r>
      </text>
    </comment>
    <comment ref="B5" authorId="0">
      <text>
        <r>
          <rPr>
            <sz val="9"/>
            <color indexed="81"/>
            <rFont val="ＭＳ Ｐゴシック"/>
            <family val="3"/>
            <charset val="128"/>
          </rPr>
          <t>会場名を入れます
（●●レストラン）</t>
        </r>
      </text>
    </comment>
    <comment ref="E5" authorId="0">
      <text>
        <r>
          <rPr>
            <sz val="9"/>
            <color indexed="81"/>
            <rFont val="ＭＳ Ｐゴシック"/>
            <family val="3"/>
            <charset val="128"/>
          </rPr>
          <t>開宴時間を入れます
通常は17：00開宴の場合は下記のようなスケジュールになります
16：00　幹事入り（準備）
16：30　受付開始
17：00　開宴
19：00　新郎新婦退場
19：30　撤収</t>
        </r>
      </text>
    </comment>
    <comment ref="G5" authorId="0">
      <text>
        <r>
          <rPr>
            <sz val="9"/>
            <color indexed="81"/>
            <rFont val="ＭＳ Ｐゴシック"/>
            <family val="3"/>
            <charset val="128"/>
          </rPr>
          <t>受付担当者の名前を入れます
平均的には2名です</t>
        </r>
      </text>
    </comment>
    <comment ref="R5" authorId="0">
      <text>
        <r>
          <rPr>
            <sz val="9"/>
            <color indexed="81"/>
            <rFont val="ＭＳ Ｐゴシック"/>
            <family val="3"/>
            <charset val="128"/>
          </rPr>
          <t>女性ゲストの会費を決めます</t>
        </r>
      </text>
    </comment>
    <comment ref="B6" authorId="0">
      <text>
        <r>
          <rPr>
            <sz val="9"/>
            <color indexed="81"/>
            <rFont val="ＭＳ Ｐゴシック"/>
            <family val="3"/>
            <charset val="128"/>
          </rPr>
          <t>会場のＵＲＬを入れます
https://www.amo.am/</t>
        </r>
      </text>
    </comment>
    <comment ref="E6" authorId="0">
      <text>
        <r>
          <rPr>
            <sz val="9"/>
            <color indexed="81"/>
            <rFont val="ＭＳ Ｐゴシック"/>
            <family val="3"/>
            <charset val="128"/>
          </rPr>
          <t>進行表の時間が自動で入ります</t>
        </r>
      </text>
    </comment>
    <comment ref="G6" authorId="0">
      <text>
        <r>
          <rPr>
            <sz val="9"/>
            <color indexed="81"/>
            <rFont val="ＭＳ Ｐゴシック"/>
            <family val="3"/>
            <charset val="128"/>
          </rPr>
          <t>カメラ担当者の名前を入れます</t>
        </r>
      </text>
    </comment>
    <comment ref="B7" authorId="0">
      <text>
        <r>
          <rPr>
            <sz val="9"/>
            <color indexed="81"/>
            <rFont val="ＭＳ Ｐゴシック"/>
            <family val="3"/>
            <charset val="128"/>
          </rPr>
          <t>会場の電話番号を入れます
03-●●●●-●●●●</t>
        </r>
      </text>
    </comment>
    <comment ref="E7" authorId="0">
      <text>
        <r>
          <rPr>
            <sz val="9"/>
            <color indexed="81"/>
            <rFont val="ＭＳ Ｐゴシック"/>
            <family val="3"/>
            <charset val="128"/>
          </rPr>
          <t>進行表の時間が自動で入ります</t>
        </r>
      </text>
    </comment>
    <comment ref="G7" authorId="0">
      <text>
        <r>
          <rPr>
            <sz val="9"/>
            <color indexed="81"/>
            <rFont val="ＭＳ Ｐゴシック"/>
            <family val="3"/>
            <charset val="128"/>
          </rPr>
          <t>音響映像担当者の名前を入れます</t>
        </r>
      </text>
    </comment>
    <comment ref="B8" authorId="0">
      <text>
        <r>
          <rPr>
            <sz val="9"/>
            <color indexed="81"/>
            <rFont val="ＭＳ Ｐゴシック"/>
            <family val="3"/>
            <charset val="128"/>
          </rPr>
          <t>会場の担当者を入れます</t>
        </r>
      </text>
    </comment>
    <comment ref="G8" authorId="0">
      <text>
        <r>
          <rPr>
            <sz val="9"/>
            <color indexed="81"/>
            <rFont val="ＭＳ Ｐゴシック"/>
            <family val="3"/>
            <charset val="128"/>
          </rPr>
          <t>披露宴で使った演出などを二次会で使用するときに
披露宴会場から誰が運ぶか、担当を決めます</t>
        </r>
      </text>
    </comment>
    <comment ref="B11" authorId="0">
      <text>
        <r>
          <rPr>
            <sz val="9"/>
            <color indexed="81"/>
            <rFont val="ＭＳ Ｐゴシック"/>
            <family val="3"/>
            <charset val="128"/>
          </rPr>
          <t>新郎が呼ぶゲストの氏名を入れてください
（鈴木　一郎）</t>
        </r>
      </text>
    </comment>
    <comment ref="C11" authorId="0">
      <text>
        <r>
          <rPr>
            <sz val="9"/>
            <color indexed="81"/>
            <rFont val="ＭＳ Ｐゴシック"/>
            <family val="3"/>
            <charset val="128"/>
          </rPr>
          <t>新郎が呼ぶゲストのふりがなを入れてください
（すずき　いちろう）</t>
        </r>
      </text>
    </comment>
    <comment ref="D11" authorId="0">
      <text>
        <r>
          <rPr>
            <sz val="9"/>
            <color indexed="81"/>
            <rFont val="ＭＳ Ｐゴシック"/>
            <family val="3"/>
            <charset val="128"/>
          </rPr>
          <t>ゲストの性別を入れてください
右上の集計表示に適用されます</t>
        </r>
      </text>
    </comment>
    <comment ref="E11" authorId="0">
      <text>
        <r>
          <rPr>
            <sz val="9"/>
            <color indexed="81"/>
            <rFont val="ＭＳ Ｐゴシック"/>
            <family val="3"/>
            <charset val="128"/>
          </rPr>
          <t>ゲームをやるときにチーム分けが必要な時は、チーム名を選んでください
右上の集計表示に適用されます</t>
        </r>
      </text>
    </comment>
    <comment ref="F11" authorId="0">
      <text>
        <r>
          <rPr>
            <sz val="9"/>
            <color indexed="81"/>
            <rFont val="ＭＳ Ｐゴシック"/>
            <family val="3"/>
            <charset val="128"/>
          </rPr>
          <t>基本的には何もいれません
二次会当日に来ていただいたゲストにチェックを入れていくための項目です</t>
        </r>
      </text>
    </comment>
  </commentList>
</comments>
</file>

<file path=xl/comments2.xml><?xml version="1.0" encoding="utf-8"?>
<comments xmlns="http://schemas.openxmlformats.org/spreadsheetml/2006/main">
  <authors>
    <author>sinthia</author>
  </authors>
  <commentList>
    <comment ref="A1" authorId="0">
      <text>
        <r>
          <rPr>
            <sz val="9"/>
            <color indexed="81"/>
            <rFont val="ＭＳ Ｐゴシック"/>
            <family val="3"/>
            <charset val="128"/>
          </rPr>
          <t>右の所要時間を入れれば自動で入ります</t>
        </r>
      </text>
    </comment>
    <comment ref="B1" authorId="0">
      <text>
        <r>
          <rPr>
            <sz val="9"/>
            <color indexed="81"/>
            <rFont val="ＭＳ Ｐゴシック"/>
            <family val="3"/>
            <charset val="128"/>
          </rPr>
          <t>それぞれの演出ごとに所要時間を入れます。</t>
        </r>
      </text>
    </comment>
    <comment ref="B2" authorId="0">
      <text>
        <r>
          <rPr>
            <sz val="9"/>
            <color indexed="81"/>
            <rFont val="ＭＳ Ｐゴシック"/>
            <family val="3"/>
            <charset val="128"/>
          </rPr>
          <t xml:space="preserve">スタッフ入りは通常受付の30分前になります
</t>
        </r>
      </text>
    </comment>
    <comment ref="B3" authorId="0">
      <text>
        <r>
          <rPr>
            <sz val="9"/>
            <color indexed="81"/>
            <rFont val="ＭＳ Ｐゴシック"/>
            <family val="3"/>
            <charset val="128"/>
          </rPr>
          <t xml:space="preserve">受付は開宴30分前が基本です
</t>
        </r>
      </text>
    </comment>
    <comment ref="D3" authorId="0">
      <text>
        <r>
          <rPr>
            <sz val="9"/>
            <color indexed="81"/>
            <rFont val="ＭＳ Ｐゴシック"/>
            <family val="3"/>
            <charset val="128"/>
          </rPr>
          <t>受付は豪華なほうがいいので、披露宴から持ち込んだり、二次会用で作ったりします。いくつあっても良い演出です</t>
        </r>
      </text>
    </comment>
    <comment ref="E3" authorId="0">
      <text>
        <r>
          <rPr>
            <sz val="9"/>
            <color indexed="81"/>
            <rFont val="ＭＳ Ｐゴシック"/>
            <family val="3"/>
            <charset val="128"/>
          </rPr>
          <t>受付は豪華なほうがいいので、披露宴から持ち込んだり、二次会用で作ったりします。いくつあっても良い演出です</t>
        </r>
      </text>
    </comment>
    <comment ref="F3" authorId="0">
      <text>
        <r>
          <rPr>
            <sz val="9"/>
            <color indexed="81"/>
            <rFont val="ＭＳ Ｐゴシック"/>
            <family val="3"/>
            <charset val="128"/>
          </rPr>
          <t xml:space="preserve">ＣＤやデータ、スマホから音楽を流します
歌手、曲　を入れておきます
</t>
        </r>
      </text>
    </comment>
    <comment ref="G3" authorId="0">
      <text>
        <r>
          <rPr>
            <sz val="9"/>
            <color indexed="81"/>
            <rFont val="ＭＳ Ｐゴシック"/>
            <family val="3"/>
            <charset val="128"/>
          </rPr>
          <t>披露宴で使った映像やウェルカムムービーを使います
音声は別でＣＤから流すことが多いです
（披露宴エンドロール）</t>
        </r>
      </text>
    </comment>
    <comment ref="D4" authorId="0">
      <text>
        <r>
          <rPr>
            <sz val="9"/>
            <color indexed="81"/>
            <rFont val="ＭＳ Ｐゴシック"/>
            <family val="3"/>
            <charset val="128"/>
          </rPr>
          <t>このエクセルファイルの【ゲスト管理】タブを印刷して受付で使ってください</t>
        </r>
      </text>
    </comment>
    <comment ref="D5" authorId="0">
      <text>
        <r>
          <rPr>
            <sz val="9"/>
            <color indexed="81"/>
            <rFont val="ＭＳ Ｐゴシック"/>
            <family val="3"/>
            <charset val="128"/>
          </rPr>
          <t>このエクセルの【ゲスト管理】タブを印刷して受付で使ってください</t>
        </r>
      </text>
    </comment>
    <comment ref="E5" authorId="0">
      <text>
        <r>
          <rPr>
            <sz val="9"/>
            <color indexed="81"/>
            <rFont val="ＭＳ Ｐゴシック"/>
            <family val="3"/>
            <charset val="128"/>
          </rPr>
          <t>受付時は、1人で暇なゲストがいたり、会場内が寂しく見えたりするので、映像を流すことが一般的です。披露宴で使ったＤＶＤを持ち込んで再生するか、ウェルカムムービーを制作して流すかがいいかと思います</t>
        </r>
      </text>
    </comment>
    <comment ref="D6" authorId="0">
      <text>
        <r>
          <rPr>
            <sz val="9"/>
            <color indexed="81"/>
            <rFont val="ＭＳ Ｐゴシック"/>
            <family val="3"/>
            <charset val="128"/>
          </rPr>
          <t>ゲームをチームでやったりする場合には、受付で振り分けを行うことをお勧めします</t>
        </r>
      </text>
    </comment>
    <comment ref="A7" authorId="0">
      <text>
        <r>
          <rPr>
            <b/>
            <sz val="9"/>
            <color indexed="81"/>
            <rFont val="ＭＳ Ｐゴシック"/>
            <family val="3"/>
            <charset val="128"/>
          </rPr>
          <t>sinthia:</t>
        </r>
        <r>
          <rPr>
            <sz val="9"/>
            <color indexed="81"/>
            <rFont val="ＭＳ Ｐゴシック"/>
            <family val="3"/>
            <charset val="128"/>
          </rPr>
          <t xml:space="preserve">
ゲスト管理名簿の開宴時間を入れれば自動で入ります</t>
        </r>
      </text>
    </comment>
    <comment ref="B8" authorId="0">
      <text>
        <r>
          <rPr>
            <b/>
            <sz val="9"/>
            <color indexed="81"/>
            <rFont val="ＭＳ Ｐゴシック"/>
            <family val="3"/>
            <charset val="128"/>
          </rPr>
          <t>オープニングムービーを上映するのが一般的です。3分程度です。ない場合は、0分にしましょう</t>
        </r>
      </text>
    </comment>
    <comment ref="F8" authorId="0">
      <text>
        <r>
          <rPr>
            <b/>
            <sz val="9"/>
            <color indexed="81"/>
            <rFont val="ＭＳ Ｐゴシック"/>
            <family val="3"/>
            <charset val="128"/>
          </rPr>
          <t>sinthia:</t>
        </r>
        <r>
          <rPr>
            <sz val="9"/>
            <color indexed="81"/>
            <rFont val="ＭＳ Ｐゴシック"/>
            <family val="3"/>
            <charset val="128"/>
          </rPr>
          <t xml:space="preserve">
オープニングムービーを使うことが多いです</t>
        </r>
      </text>
    </comment>
    <comment ref="D11" authorId="0">
      <text>
        <r>
          <rPr>
            <sz val="9"/>
            <color indexed="81"/>
            <rFont val="ＭＳ Ｐゴシック"/>
            <family val="3"/>
            <charset val="128"/>
          </rPr>
          <t>乾杯挨拶の担当者の名前をふりがなで入れます。漢字で入れると司会者が読みずらい時があるので、ひながなでいれます
（さとう　ひとし　様）</t>
        </r>
      </text>
    </comment>
    <comment ref="F11" authorId="0">
      <text>
        <r>
          <rPr>
            <sz val="9"/>
            <color indexed="81"/>
            <rFont val="ＭＳ Ｐゴシック"/>
            <family val="3"/>
            <charset val="128"/>
          </rPr>
          <t>乾杯挨拶の最後の言葉（それでは。。。乾杯！）の後にＢＧＭを流します。挨拶時は無音</t>
        </r>
      </text>
    </comment>
    <comment ref="D12" authorId="0">
      <text>
        <r>
          <rPr>
            <sz val="9"/>
            <color indexed="81"/>
            <rFont val="ＭＳ Ｐゴシック"/>
            <family val="3"/>
            <charset val="128"/>
          </rPr>
          <t>ウェディングケーキはほとんどの場合、二次会会場で用意します。2週間前には会場に確認します</t>
        </r>
      </text>
    </comment>
    <comment ref="F12" authorId="0">
      <text>
        <r>
          <rPr>
            <sz val="9"/>
            <color indexed="81"/>
            <rFont val="ＭＳ Ｐゴシック"/>
            <family val="3"/>
            <charset val="128"/>
          </rPr>
          <t>ケーキ入刀の司会の掛け声と同じタイミングでＢＧＭを流します。
それまでは無音</t>
        </r>
      </text>
    </comment>
    <comment ref="F13" authorId="0">
      <text>
        <r>
          <rPr>
            <sz val="9"/>
            <color indexed="81"/>
            <rFont val="ＭＳ Ｐゴシック"/>
            <family val="3"/>
            <charset val="128"/>
          </rPr>
          <t>ＣＤやデータ、スマホから音楽を流します
歌手、曲　を入れておきます</t>
        </r>
      </text>
    </comment>
    <comment ref="G13" authorId="0">
      <text>
        <r>
          <rPr>
            <sz val="9"/>
            <color indexed="81"/>
            <rFont val="ＭＳ Ｐゴシック"/>
            <family val="3"/>
            <charset val="128"/>
          </rPr>
          <t>披露宴で使った映像やウェルカムムービーを使います
音声は別でＣＤから流すことが多いです
（披露宴エンドロール）</t>
        </r>
      </text>
    </comment>
    <comment ref="F15" authorId="0">
      <text>
        <r>
          <rPr>
            <sz val="9"/>
            <color indexed="81"/>
            <rFont val="ＭＳ Ｐゴシック"/>
            <family val="3"/>
            <charset val="128"/>
          </rPr>
          <t>基本的にはＤＶＤの映像と音楽を使います</t>
        </r>
      </text>
    </comment>
    <comment ref="F16" authorId="0">
      <text>
        <r>
          <rPr>
            <sz val="9"/>
            <color indexed="81"/>
            <rFont val="ＭＳ Ｐゴシック"/>
            <family val="3"/>
            <charset val="128"/>
          </rPr>
          <t>ＤＶＤの映像と音楽を使います</t>
        </r>
      </text>
    </comment>
    <comment ref="F17" authorId="0">
      <text>
        <r>
          <rPr>
            <sz val="9"/>
            <color indexed="81"/>
            <rFont val="ＭＳ Ｐゴシック"/>
            <family val="3"/>
            <charset val="128"/>
          </rPr>
          <t>景品を渡すときの音楽を決めます</t>
        </r>
      </text>
    </comment>
    <comment ref="B18" authorId="0">
      <text>
        <r>
          <rPr>
            <sz val="9"/>
            <color indexed="81"/>
            <rFont val="ＭＳ Ｐゴシック"/>
            <family val="3"/>
            <charset val="128"/>
          </rPr>
          <t>やらない演出は、消さずに0分にしておくと計算式がずれないのでやりやすいです</t>
        </r>
      </text>
    </comment>
    <comment ref="C19" authorId="0">
      <text>
        <r>
          <rPr>
            <sz val="9"/>
            <color indexed="81"/>
            <rFont val="ＭＳ Ｐゴシック"/>
            <family val="3"/>
            <charset val="128"/>
          </rPr>
          <t>2回目の後半で行う歓談の方が、前半の歓談より時間を長くします。理由は、時間がおしたときに、調整をここでとることができるためです</t>
        </r>
      </text>
    </comment>
    <comment ref="F19" authorId="0">
      <text>
        <r>
          <rPr>
            <sz val="9"/>
            <color indexed="81"/>
            <rFont val="ＭＳ Ｐゴシック"/>
            <family val="3"/>
            <charset val="128"/>
          </rPr>
          <t>ＣＤやデータ、スマホから音楽を流します
歌手、曲　を入れておきます</t>
        </r>
      </text>
    </comment>
    <comment ref="G19" authorId="0">
      <text>
        <r>
          <rPr>
            <sz val="9"/>
            <color indexed="81"/>
            <rFont val="ＭＳ Ｐゴシック"/>
            <family val="3"/>
            <charset val="128"/>
          </rPr>
          <t>披露宴で使った映像やウェルカムムービーを使います
音声は別でＣＤから流すことが多いです
（披露宴エンドロール）</t>
        </r>
      </text>
    </comment>
    <comment ref="C20" authorId="0">
      <text>
        <r>
          <rPr>
            <sz val="9"/>
            <color indexed="81"/>
            <rFont val="ＭＳ Ｐゴシック"/>
            <family val="3"/>
            <charset val="128"/>
          </rPr>
          <t>あらかじめどこから撮影するかは決めておくのがいいです。時間もあまりないのでみんなで協力しましょう</t>
        </r>
      </text>
    </comment>
    <comment ref="D20" authorId="0">
      <text>
        <r>
          <rPr>
            <sz val="9"/>
            <color indexed="81"/>
            <rFont val="ＭＳ Ｐゴシック"/>
            <family val="3"/>
            <charset val="128"/>
          </rPr>
          <t>あらかじめ、どこの場所にカメラマンがいて、みんなにどこに集まってもらうのかを決めておきましょう</t>
        </r>
      </text>
    </comment>
    <comment ref="F22" authorId="0">
      <text>
        <r>
          <rPr>
            <sz val="9"/>
            <color indexed="81"/>
            <rFont val="ＭＳ Ｐゴシック"/>
            <family val="3"/>
            <charset val="128"/>
          </rPr>
          <t>司会の言葉「新郎新婦退場です」の後に音楽を流します</t>
        </r>
      </text>
    </comment>
    <comment ref="C27" authorId="0">
      <text>
        <r>
          <rPr>
            <sz val="9"/>
            <color indexed="81"/>
            <rFont val="ＭＳ Ｐゴシック"/>
            <family val="3"/>
            <charset val="128"/>
          </rPr>
          <t>50分～1時間が一般的です</t>
        </r>
      </text>
    </comment>
  </commentList>
</comments>
</file>

<file path=xl/comments3.xml><?xml version="1.0" encoding="utf-8"?>
<comments xmlns="http://schemas.openxmlformats.org/spreadsheetml/2006/main">
  <authors>
    <author>sinthia</author>
  </authors>
  <commentList>
    <comment ref="D2" authorId="0">
      <text>
        <r>
          <rPr>
            <sz val="9"/>
            <color indexed="81"/>
            <rFont val="ＭＳ Ｐゴシック"/>
            <family val="3"/>
            <charset val="128"/>
          </rPr>
          <t>概算で予算を出すときはこの列で試すとよいです</t>
        </r>
      </text>
    </comment>
    <comment ref="G2" authorId="0">
      <text>
        <r>
          <rPr>
            <sz val="9"/>
            <color indexed="81"/>
            <rFont val="ＭＳ Ｐゴシック"/>
            <family val="3"/>
            <charset val="128"/>
          </rPr>
          <t>ゲスト管理のシートから自動で入ります</t>
        </r>
      </text>
    </comment>
    <comment ref="J2" authorId="0">
      <text>
        <r>
          <rPr>
            <sz val="9"/>
            <color indexed="81"/>
            <rFont val="ＭＳ Ｐゴシック"/>
            <family val="3"/>
            <charset val="128"/>
          </rPr>
          <t xml:space="preserve">当日に清算するには、このパーティーご報告書を印刷して会場に持っていきます。下の枠にペンなどで数字を入れて精算をしましょう。
後日、清算するときは、下記を埋めていくことをお勧めします
</t>
        </r>
      </text>
    </comment>
    <comment ref="E6" authorId="0">
      <text>
        <r>
          <rPr>
            <sz val="9"/>
            <color indexed="81"/>
            <rFont val="ＭＳ Ｐゴシック"/>
            <family val="3"/>
            <charset val="128"/>
          </rPr>
          <t>新郎新婦から景品代など初めにお金を預かった場合は、ここに入れます</t>
        </r>
      </text>
    </comment>
    <comment ref="D7" authorId="0">
      <text>
        <r>
          <rPr>
            <b/>
            <sz val="9"/>
            <color indexed="81"/>
            <rFont val="ＭＳ Ｐゴシック"/>
            <family val="3"/>
            <charset val="128"/>
          </rPr>
          <t>sinthia:</t>
        </r>
        <r>
          <rPr>
            <sz val="9"/>
            <color indexed="81"/>
            <rFont val="ＭＳ Ｐゴシック"/>
            <family val="3"/>
            <charset val="128"/>
          </rPr>
          <t xml:space="preserve">
男性の会費を入れます。始めは、色々試して、赤字になってしまうや、黒字にできるなど、数字を入れ替えてみましょう</t>
        </r>
      </text>
    </comment>
    <comment ref="A13" authorId="0">
      <text>
        <r>
          <rPr>
            <b/>
            <sz val="9"/>
            <color indexed="81"/>
            <rFont val="ＭＳ Ｐゴシック"/>
            <family val="3"/>
            <charset val="128"/>
          </rPr>
          <t>sinthia:</t>
        </r>
        <r>
          <rPr>
            <sz val="9"/>
            <color indexed="81"/>
            <rFont val="ＭＳ Ｐゴシック"/>
            <family val="3"/>
            <charset val="128"/>
          </rPr>
          <t xml:space="preserve">
二次会は当日にゲスト人数が変わることは、普通によくあることです。人数が増えた場合は、会場側は料理は増やせないので、ドリンクのみ追加の場合が多いです。
その際に、ドリンク代のみ追加か、食事は出ないけど、1人当たりの飲食費と同じ料金かは会場ごとに違うので、確認しておくといいかと思います。
（例　5,000円/1人　ドリンクのみ2,000円/1人）</t>
        </r>
      </text>
    </comment>
  </commentList>
</comments>
</file>

<file path=xl/sharedStrings.xml><?xml version="1.0" encoding="utf-8"?>
<sst xmlns="http://schemas.openxmlformats.org/spreadsheetml/2006/main" count="152" uniqueCount="131">
  <si>
    <t>進行</t>
  </si>
  <si>
    <t>進行内容</t>
  </si>
  <si>
    <t>ＢＧＭ</t>
  </si>
  <si>
    <t>映像</t>
  </si>
  <si>
    <t>所要時間</t>
    <rPh sb="0" eb="2">
      <t>ショヨウ</t>
    </rPh>
    <rPh sb="2" eb="4">
      <t>ジカン</t>
    </rPh>
    <phoneticPr fontId="2"/>
  </si>
  <si>
    <t>スタッフ入り</t>
    <rPh sb="4" eb="5">
      <t>イ</t>
    </rPh>
    <phoneticPr fontId="2"/>
  </si>
  <si>
    <t>受付</t>
    <rPh sb="0" eb="2">
      <t>ウケツケ</t>
    </rPh>
    <phoneticPr fontId="2"/>
  </si>
  <si>
    <t>開宴</t>
  </si>
  <si>
    <t>オープニングムービー</t>
    <phoneticPr fontId="2"/>
  </si>
  <si>
    <t>新郎新婦入場</t>
    <rPh sb="0" eb="2">
      <t>シンロウ</t>
    </rPh>
    <rPh sb="2" eb="4">
      <t>シンプ</t>
    </rPh>
    <rPh sb="4" eb="6">
      <t>ニュウジョウ</t>
    </rPh>
    <phoneticPr fontId="2"/>
  </si>
  <si>
    <t>新郎新婦挨拶</t>
    <rPh sb="0" eb="2">
      <t>シンロウ</t>
    </rPh>
    <rPh sb="2" eb="4">
      <t>シンプ</t>
    </rPh>
    <rPh sb="4" eb="6">
      <t>アイサツ</t>
    </rPh>
    <phoneticPr fontId="2"/>
  </si>
  <si>
    <t>乾杯挨拶</t>
    <rPh sb="0" eb="2">
      <t>カンパイ</t>
    </rPh>
    <rPh sb="2" eb="4">
      <t>アイサツ</t>
    </rPh>
    <phoneticPr fontId="2"/>
  </si>
  <si>
    <t>歓談</t>
    <rPh sb="0" eb="2">
      <t>カンダン</t>
    </rPh>
    <phoneticPr fontId="2"/>
  </si>
  <si>
    <t>ゲームチーム分け</t>
    <rPh sb="6" eb="7">
      <t>ワ</t>
    </rPh>
    <phoneticPr fontId="2"/>
  </si>
  <si>
    <t>景品紹介</t>
    <rPh sb="0" eb="2">
      <t>ケイヒン</t>
    </rPh>
    <rPh sb="2" eb="4">
      <t>ショウカイ</t>
    </rPh>
    <phoneticPr fontId="2"/>
  </si>
  <si>
    <t>ゲーム</t>
    <phoneticPr fontId="2"/>
  </si>
  <si>
    <t>景品授与</t>
    <rPh sb="0" eb="2">
      <t>ケイヒン</t>
    </rPh>
    <rPh sb="2" eb="4">
      <t>ジュヨ</t>
    </rPh>
    <phoneticPr fontId="2"/>
  </si>
  <si>
    <t>集合写真</t>
    <rPh sb="0" eb="2">
      <t>シュウゴウ</t>
    </rPh>
    <rPh sb="2" eb="4">
      <t>シャシン</t>
    </rPh>
    <phoneticPr fontId="2"/>
  </si>
  <si>
    <t>新郎新婦退場</t>
    <rPh sb="0" eb="2">
      <t>シンロウ</t>
    </rPh>
    <rPh sb="2" eb="4">
      <t>シンプ</t>
    </rPh>
    <rPh sb="4" eb="6">
      <t>タイジョウ</t>
    </rPh>
    <phoneticPr fontId="2"/>
  </si>
  <si>
    <t>お見送り</t>
    <rPh sb="1" eb="3">
      <t>ミオク</t>
    </rPh>
    <phoneticPr fontId="2"/>
  </si>
  <si>
    <t>月日</t>
    <rPh sb="0" eb="2">
      <t>ツキヒ</t>
    </rPh>
    <phoneticPr fontId="2"/>
  </si>
  <si>
    <t>閉演</t>
    <rPh sb="0" eb="2">
      <t>ヘイエン</t>
    </rPh>
    <phoneticPr fontId="2"/>
  </si>
  <si>
    <t>時間（自動）</t>
    <rPh sb="3" eb="5">
      <t>ジドウ</t>
    </rPh>
    <phoneticPr fontId="2"/>
  </si>
  <si>
    <t>開宴から退場まで</t>
    <rPh sb="0" eb="2">
      <t>カイエン</t>
    </rPh>
    <rPh sb="4" eb="6">
      <t>タイジョウ</t>
    </rPh>
    <phoneticPr fontId="2"/>
  </si>
  <si>
    <t>歓談合計</t>
    <rPh sb="0" eb="2">
      <t>カンダン</t>
    </rPh>
    <rPh sb="2" eb="4">
      <t>ゴウケイ</t>
    </rPh>
    <phoneticPr fontId="2"/>
  </si>
  <si>
    <t>単価</t>
    <rPh sb="0" eb="2">
      <t>タンカ</t>
    </rPh>
    <phoneticPr fontId="2"/>
  </si>
  <si>
    <t>小計</t>
    <rPh sb="0" eb="2">
      <t>ショウケイ</t>
    </rPh>
    <phoneticPr fontId="2"/>
  </si>
  <si>
    <t>URL</t>
    <phoneticPr fontId="2"/>
  </si>
  <si>
    <t>会費男性</t>
    <rPh sb="2" eb="4">
      <t>ダンセイ</t>
    </rPh>
    <phoneticPr fontId="2"/>
  </si>
  <si>
    <t>会費女性</t>
    <rPh sb="2" eb="4">
      <t>ジョセイ</t>
    </rPh>
    <phoneticPr fontId="2"/>
  </si>
  <si>
    <t>チーム</t>
    <phoneticPr fontId="2"/>
  </si>
  <si>
    <t>人数</t>
    <rPh sb="0" eb="2">
      <t>ニンズウ</t>
    </rPh>
    <phoneticPr fontId="2"/>
  </si>
  <si>
    <t>性別</t>
    <rPh sb="0" eb="2">
      <t>セイベツ</t>
    </rPh>
    <phoneticPr fontId="2"/>
  </si>
  <si>
    <t>ふりがな</t>
    <phoneticPr fontId="2"/>
  </si>
  <si>
    <t>女性</t>
    <rPh sb="0" eb="2">
      <t>ジョセイ</t>
    </rPh>
    <phoneticPr fontId="2"/>
  </si>
  <si>
    <t>男性</t>
    <rPh sb="0" eb="2">
      <t>ダンセイ</t>
    </rPh>
    <phoneticPr fontId="2"/>
  </si>
  <si>
    <t>新婦ゲストお名前</t>
    <rPh sb="6" eb="8">
      <t>ナマエ</t>
    </rPh>
    <phoneticPr fontId="2"/>
  </si>
  <si>
    <t>新郎ゲストお名前</t>
    <rPh sb="0" eb="2">
      <t>シンロウ</t>
    </rPh>
    <rPh sb="6" eb="8">
      <t>ナマエ</t>
    </rPh>
    <phoneticPr fontId="2"/>
  </si>
  <si>
    <t>会費</t>
    <rPh sb="0" eb="2">
      <t>カイヒ</t>
    </rPh>
    <phoneticPr fontId="2"/>
  </si>
  <si>
    <t>合計</t>
    <rPh sb="0" eb="2">
      <t>ゴウケイ</t>
    </rPh>
    <phoneticPr fontId="2"/>
  </si>
  <si>
    <t>当日
チェック</t>
    <rPh sb="0" eb="2">
      <t>トウジツ</t>
    </rPh>
    <phoneticPr fontId="2"/>
  </si>
  <si>
    <t>開宴</t>
    <rPh sb="0" eb="2">
      <t>カイエン</t>
    </rPh>
    <phoneticPr fontId="2"/>
  </si>
  <si>
    <t>閉宴</t>
    <rPh sb="0" eb="2">
      <t>ヘイエン</t>
    </rPh>
    <phoneticPr fontId="2"/>
  </si>
  <si>
    <t>新郎</t>
    <rPh sb="0" eb="2">
      <t>シンロウ</t>
    </rPh>
    <phoneticPr fontId="2"/>
  </si>
  <si>
    <t>新婦</t>
    <rPh sb="0" eb="2">
      <t>シンプ</t>
    </rPh>
    <phoneticPr fontId="2"/>
  </si>
  <si>
    <t>会場</t>
    <rPh sb="0" eb="2">
      <t>カイジョウ</t>
    </rPh>
    <phoneticPr fontId="2"/>
  </si>
  <si>
    <t>司会</t>
    <phoneticPr fontId="2"/>
  </si>
  <si>
    <t>受付</t>
    <phoneticPr fontId="2"/>
  </si>
  <si>
    <t>二次会会場費合計</t>
    <rPh sb="0" eb="3">
      <t>ニジカイ</t>
    </rPh>
    <rPh sb="3" eb="5">
      <t>カイジョウ</t>
    </rPh>
    <rPh sb="5" eb="6">
      <t>ヒ</t>
    </rPh>
    <rPh sb="6" eb="8">
      <t>ゴウケイ</t>
    </rPh>
    <phoneticPr fontId="2"/>
  </si>
  <si>
    <t>予定</t>
    <rPh sb="0" eb="2">
      <t>ヨテイ</t>
    </rPh>
    <phoneticPr fontId="2"/>
  </si>
  <si>
    <t>当日</t>
    <rPh sb="0" eb="2">
      <t>トウジツ</t>
    </rPh>
    <phoneticPr fontId="2"/>
  </si>
  <si>
    <t>当日数</t>
    <rPh sb="0" eb="2">
      <t>トウジツ</t>
    </rPh>
    <rPh sb="2" eb="3">
      <t>スウ</t>
    </rPh>
    <phoneticPr fontId="2"/>
  </si>
  <si>
    <t>パーティーご報告書</t>
    <rPh sb="6" eb="9">
      <t>ホウコクショ</t>
    </rPh>
    <phoneticPr fontId="2"/>
  </si>
  <si>
    <t>当日費用（　　　　　　　　　　　）</t>
    <rPh sb="0" eb="2">
      <t>トウジツ</t>
    </rPh>
    <rPh sb="2" eb="4">
      <t>ヒヨウ</t>
    </rPh>
    <phoneticPr fontId="2"/>
  </si>
  <si>
    <t>カメラ</t>
    <phoneticPr fontId="2"/>
  </si>
  <si>
    <t>撤収</t>
    <rPh sb="0" eb="2">
      <t>テッシュウ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</si>
  <si>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</si>
  <si>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</si>
  <si>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</si>
  <si>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</si>
  <si>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</si>
  <si>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</si>
  <si>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</si>
  <si>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</si>
  <si>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</si>
  <si>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</si>
  <si>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</si>
  <si>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</si>
  <si>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</si>
  <si>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</si>
  <si>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</si>
  <si>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ﾗﾝﾀﾞﾑ</t>
    <phoneticPr fontId="2"/>
  </si>
  <si>
    <t>ゲスト</t>
    <phoneticPr fontId="2"/>
  </si>
  <si>
    <t>ケーキ入刀
ファーストバイト</t>
    <rPh sb="3" eb="5">
      <t>ニュウトウ</t>
    </rPh>
    <phoneticPr fontId="2"/>
  </si>
  <si>
    <t>演出</t>
    <rPh sb="0" eb="2">
      <t>エンシュツ</t>
    </rPh>
    <phoneticPr fontId="2"/>
  </si>
  <si>
    <t>プチギフト</t>
    <phoneticPr fontId="2"/>
  </si>
  <si>
    <t>ホームページ</t>
    <phoneticPr fontId="2"/>
  </si>
  <si>
    <t>ウェルカムボードA3</t>
    <phoneticPr fontId="2"/>
  </si>
  <si>
    <t>当日人員</t>
  </si>
  <si>
    <t>司会</t>
    <phoneticPr fontId="2"/>
  </si>
  <si>
    <t>受付</t>
    <phoneticPr fontId="2"/>
  </si>
  <si>
    <t>会費合計</t>
    <rPh sb="0" eb="2">
      <t>カイヒ</t>
    </rPh>
    <rPh sb="2" eb="4">
      <t>ゴウケイ</t>
    </rPh>
    <phoneticPr fontId="2"/>
  </si>
  <si>
    <t>リスト</t>
    <phoneticPr fontId="2"/>
  </si>
  <si>
    <t>数</t>
    <rPh sb="0" eb="1">
      <t>カズ</t>
    </rPh>
    <phoneticPr fontId="2"/>
  </si>
  <si>
    <t>余興</t>
    <rPh sb="0" eb="2">
      <t>ヨキョウ</t>
    </rPh>
    <phoneticPr fontId="2"/>
  </si>
  <si>
    <t>カメラマン</t>
    <phoneticPr fontId="2"/>
  </si>
  <si>
    <t>必要</t>
    <rPh sb="0" eb="2">
      <t>ヒツヨウ</t>
    </rPh>
    <phoneticPr fontId="2"/>
  </si>
  <si>
    <t>不</t>
    <rPh sb="0" eb="1">
      <t>フ</t>
    </rPh>
    <phoneticPr fontId="2"/>
  </si>
  <si>
    <t>司会からの開演の案内</t>
    <rPh sb="0" eb="2">
      <t>シカイ</t>
    </rPh>
    <rPh sb="5" eb="7">
      <t>カイエン</t>
    </rPh>
    <rPh sb="8" eb="10">
      <t>アンナイ</t>
    </rPh>
    <phoneticPr fontId="2"/>
  </si>
  <si>
    <t>飲食費（新郎新婦含む）</t>
    <rPh sb="0" eb="3">
      <t>インショクヒ</t>
    </rPh>
    <rPh sb="4" eb="6">
      <t>シンロウ</t>
    </rPh>
    <rPh sb="6" eb="8">
      <t>シンプ</t>
    </rPh>
    <rPh sb="8" eb="9">
      <t>フク</t>
    </rPh>
    <phoneticPr fontId="2"/>
  </si>
  <si>
    <t>幹事</t>
    <phoneticPr fontId="2"/>
  </si>
  <si>
    <t>音映</t>
    <rPh sb="0" eb="1">
      <t>オト</t>
    </rPh>
    <rPh sb="1" eb="2">
      <t>エイ</t>
    </rPh>
    <phoneticPr fontId="2"/>
  </si>
  <si>
    <t>ＴＥＬ</t>
    <phoneticPr fontId="2"/>
  </si>
  <si>
    <t>担当</t>
    <rPh sb="0" eb="2">
      <t>タントウ</t>
    </rPh>
    <phoneticPr fontId="2"/>
  </si>
  <si>
    <t>持込</t>
    <rPh sb="0" eb="2">
      <t>モチコミ</t>
    </rPh>
    <phoneticPr fontId="2"/>
  </si>
  <si>
    <t>ＩＤ</t>
    <phoneticPr fontId="2"/>
  </si>
  <si>
    <t>チーム分けシール</t>
    <rPh sb="3" eb="4">
      <t>ワ</t>
    </rPh>
    <phoneticPr fontId="2"/>
  </si>
  <si>
    <t>チーム集計</t>
    <rPh sb="3" eb="5">
      <t>シュウケイ</t>
    </rPh>
    <phoneticPr fontId="2"/>
  </si>
  <si>
    <t>スタッフ役割</t>
    <rPh sb="4" eb="6">
      <t>ヤクワリ</t>
    </rPh>
    <phoneticPr fontId="2"/>
  </si>
  <si>
    <t>日時、時間</t>
    <rPh sb="0" eb="2">
      <t>ニチジ</t>
    </rPh>
    <rPh sb="3" eb="5">
      <t>ジカン</t>
    </rPh>
    <phoneticPr fontId="2"/>
  </si>
  <si>
    <t>会場情報</t>
    <rPh sb="0" eb="2">
      <t>カイジョウ</t>
    </rPh>
    <rPh sb="2" eb="4">
      <t>ジョウホウ</t>
    </rPh>
    <phoneticPr fontId="2"/>
  </si>
  <si>
    <t>ゲスト男女集計</t>
    <rPh sb="3" eb="5">
      <t>ダンジョ</t>
    </rPh>
    <rPh sb="5" eb="7">
      <t>シュウケイ</t>
    </rPh>
    <phoneticPr fontId="2"/>
  </si>
  <si>
    <t>集計</t>
    <rPh sb="0" eb="2">
      <t>シュウケイ</t>
    </rPh>
    <phoneticPr fontId="2"/>
  </si>
  <si>
    <t>おすすめ情報</t>
    <rPh sb="4" eb="6">
      <t>ジョウホウ</t>
    </rPh>
    <phoneticPr fontId="2"/>
  </si>
  <si>
    <t>二次会受付名簿</t>
    <phoneticPr fontId="2"/>
  </si>
  <si>
    <t>二次会ウェルカムボード</t>
    <rPh sb="0" eb="3">
      <t>ニジカイ</t>
    </rPh>
    <phoneticPr fontId="2"/>
  </si>
  <si>
    <t>ウェルカムムービー</t>
    <phoneticPr fontId="2"/>
  </si>
  <si>
    <t>景品+（紹介ムービー）</t>
    <rPh sb="0" eb="2">
      <t>ケイヒン</t>
    </rPh>
    <rPh sb="4" eb="6">
      <t>ショウカイ</t>
    </rPh>
    <phoneticPr fontId="2"/>
  </si>
  <si>
    <t>キャプテン</t>
    <phoneticPr fontId="2"/>
  </si>
  <si>
    <t>音響映像照明</t>
    <rPh sb="4" eb="6">
      <t>ショウメイ</t>
    </rPh>
    <phoneticPr fontId="2"/>
  </si>
  <si>
    <t>預り金（新郎新婦から預かっているお金）</t>
    <rPh sb="0" eb="1">
      <t>アズカ</t>
    </rPh>
    <rPh sb="2" eb="3">
      <t>キン</t>
    </rPh>
    <rPh sb="4" eb="6">
      <t>シンロウ</t>
    </rPh>
    <rPh sb="6" eb="8">
      <t>シンプ</t>
    </rPh>
    <rPh sb="10" eb="11">
      <t>アズ</t>
    </rPh>
    <rPh sb="17" eb="18">
      <t>カネ</t>
    </rPh>
    <phoneticPr fontId="2"/>
  </si>
  <si>
    <t>会場費用（例：ウェディンケーキ代）</t>
    <rPh sb="0" eb="2">
      <t>カイジョウ</t>
    </rPh>
    <rPh sb="2" eb="4">
      <t>ヒヨウ</t>
    </rPh>
    <rPh sb="5" eb="6">
      <t>レイ</t>
    </rPh>
    <rPh sb="15" eb="16">
      <t>ダイ</t>
    </rPh>
    <phoneticPr fontId="2"/>
  </si>
  <si>
    <t>（-）の場合は不足金です
新郎新婦から追加でもらいます
（+）の場合は剰余金です
新郎新婦に返金します</t>
    <rPh sb="4" eb="6">
      <t>バアイ</t>
    </rPh>
    <rPh sb="7" eb="9">
      <t>フソク</t>
    </rPh>
    <rPh sb="9" eb="10">
      <t>キン</t>
    </rPh>
    <rPh sb="13" eb="15">
      <t>シンロウ</t>
    </rPh>
    <rPh sb="15" eb="17">
      <t>シンプ</t>
    </rPh>
    <rPh sb="19" eb="21">
      <t>ツイカ</t>
    </rPh>
    <rPh sb="32" eb="34">
      <t>バアイ</t>
    </rPh>
    <rPh sb="35" eb="38">
      <t>ジョウヨキン</t>
    </rPh>
    <rPh sb="41" eb="43">
      <t>シンロウ</t>
    </rPh>
    <rPh sb="43" eb="45">
      <t>シンプ</t>
    </rPh>
    <rPh sb="46" eb="48">
      <t>ヘンキン</t>
    </rPh>
    <phoneticPr fontId="2"/>
  </si>
  <si>
    <t>飲食費（食事なしドリンクのみのゲスト）</t>
    <rPh sb="0" eb="3">
      <t>インショクヒ</t>
    </rPh>
    <rPh sb="4" eb="6">
      <t>ショクジ</t>
    </rPh>
    <phoneticPr fontId="2"/>
  </si>
  <si>
    <t>収入合計</t>
  </si>
  <si>
    <t>収入</t>
    <rPh sb="0" eb="2">
      <t>シュウニュウ</t>
    </rPh>
    <phoneticPr fontId="2"/>
  </si>
  <si>
    <t>演出、人員合計</t>
    <rPh sb="0" eb="2">
      <t>エンシュツ</t>
    </rPh>
    <rPh sb="3" eb="5">
      <t>ジンイン</t>
    </rPh>
    <rPh sb="5" eb="7">
      <t>ゴウケイ</t>
    </rPh>
    <phoneticPr fontId="2"/>
  </si>
  <si>
    <t>支出 演出、人員</t>
    <rPh sb="3" eb="5">
      <t>エンシュツ</t>
    </rPh>
    <rPh sb="6" eb="8">
      <t>ジンイン</t>
    </rPh>
    <phoneticPr fontId="2"/>
  </si>
  <si>
    <t>支出 会場費</t>
    <rPh sb="0" eb="2">
      <t>シシュツ</t>
    </rPh>
    <rPh sb="3" eb="6">
      <t>カイジョウヒ</t>
    </rPh>
    <phoneticPr fontId="2"/>
  </si>
  <si>
    <t>収入-支出</t>
    <rPh sb="0" eb="2">
      <t>シュウニュウ</t>
    </rPh>
    <rPh sb="3" eb="5">
      <t>シシュツ</t>
    </rPh>
    <phoneticPr fontId="2"/>
  </si>
  <si>
    <t>ゲスト管理名簿</t>
    <phoneticPr fontId="2"/>
  </si>
  <si>
    <t>おすすめウェルカムボード</t>
    <phoneticPr fontId="2"/>
  </si>
  <si>
    <t>おすすめ二次会ウェルカムムービー</t>
    <phoneticPr fontId="2"/>
  </si>
  <si>
    <t>おすすめ二次会オープニングムービー</t>
    <rPh sb="4" eb="7">
      <t>ニジカイ</t>
    </rPh>
    <phoneticPr fontId="2"/>
  </si>
  <si>
    <t>プロ司会の派遣</t>
    <rPh sb="2" eb="4">
      <t>シカイ</t>
    </rPh>
    <rPh sb="5" eb="7">
      <t>ハケン</t>
    </rPh>
    <phoneticPr fontId="2"/>
  </si>
  <si>
    <t>おすすめ景品紹介ムービー</t>
    <phoneticPr fontId="2"/>
  </si>
  <si>
    <t>おすすめ二次会ゲーム</t>
    <rPh sb="4" eb="7">
      <t>ニジカイ</t>
    </rPh>
    <phoneticPr fontId="2"/>
  </si>
  <si>
    <t>おすすめ景品</t>
    <phoneticPr fontId="2"/>
  </si>
  <si>
    <t>余興ムービー制作</t>
    <rPh sb="0" eb="2">
      <t>ヨキョウ</t>
    </rPh>
    <rPh sb="6" eb="8">
      <t>セイサク</t>
    </rPh>
    <phoneticPr fontId="2"/>
  </si>
  <si>
    <t>スナップカメラマン派遣</t>
    <phoneticPr fontId="2"/>
  </si>
  <si>
    <t>おすすめプチギフト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</si>
</sst>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F400]h:mm:ss\ AM/PM"/>
    <numFmt numFmtId="177" formatCode="h:mm;@"/>
    <numFmt numFmtId="178" formatCode="#,##0_);[Red]\(#,##0\)"/>
    <numFmt numFmtId="179" formatCode="m/d;@"/>
  </numFmts>
  <fonts count="21"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sz val="11"/>
      <color rgb="FF0070C0"/>
      <name val="ＭＳ Ｐゴシック"/>
      <family val="2"/>
      <charset val="128"/>
      <scheme val="minor"/>
    </font>
    <font>
      <sz val="11"/>
      <color rgb="FF0070C0"/>
      <name val="ＭＳ Ｐゴシック"/>
      <family val="3"/>
      <charset val="128"/>
      <scheme val="minor"/>
    </font>
    <font>
      <sz val="11"/>
      <color rgb="FF00B050"/>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1" tint="0.499984740745262"/>
        <bgColor indexed="64"/>
      </patternFill>
    </fill>
    <fill>
      <patternFill patternType="solid">
        <fgColor theme="6"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15">
    <xf numFmtId="0" fontId="0" fillId="0" borderId="0" xfId="0">
      <alignment vertical="center"/>
    </xf>
    <xf numFmtId="177" fontId="0" fillId="0" borderId="0" xfId="0" applyNumberFormat="1">
      <alignment vertical="center"/>
    </xf>
    <xf numFmtId="0" fontId="0" fillId="0" borderId="0" xfId="0" applyNumberFormat="1">
      <alignment vertical="center"/>
    </xf>
    <xf numFmtId="177" fontId="0" fillId="0" borderId="0" xfId="0" applyNumberFormat="1" applyFill="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horizontal="right" vertical="center"/>
    </xf>
    <xf numFmtId="0" fontId="3" fillId="0" borderId="0" xfId="1" applyNumberFormat="1" applyFill="1" applyBorder="1" applyAlignment="1">
      <alignment horizontal="left" vertical="center"/>
    </xf>
    <xf numFmtId="0" fontId="0" fillId="0" borderId="0" xfId="0" applyFill="1" applyBorder="1" applyAlignment="1">
      <alignment vertical="center"/>
    </xf>
    <xf numFmtId="0" fontId="0" fillId="0" borderId="0" xfId="0" applyNumberFormat="1" applyFill="1" applyBorder="1" applyAlignment="1">
      <alignment horizontal="left" vertical="center"/>
    </xf>
    <xf numFmtId="177" fontId="0" fillId="0" borderId="2" xfId="0" applyNumberFormat="1" applyFill="1" applyBorder="1" applyAlignment="1">
      <alignment horizontal="left" vertical="center"/>
    </xf>
    <xf numFmtId="0" fontId="15" fillId="6" borderId="1" xfId="0" applyFont="1" applyFill="1" applyBorder="1" applyAlignment="1">
      <alignment horizontal="center" vertical="center"/>
    </xf>
    <xf numFmtId="0" fontId="13" fillId="6" borderId="9" xfId="0" applyFont="1" applyFill="1" applyBorder="1" applyAlignment="1">
      <alignment horizontal="left" vertical="center"/>
    </xf>
    <xf numFmtId="177" fontId="13" fillId="6" borderId="9" xfId="0" applyNumberFormat="1" applyFont="1" applyFill="1" applyBorder="1" applyAlignment="1">
      <alignment horizontal="left" vertical="center"/>
    </xf>
    <xf numFmtId="0" fontId="13" fillId="6" borderId="11" xfId="0" applyFont="1" applyFill="1" applyBorder="1">
      <alignment vertical="center"/>
    </xf>
    <xf numFmtId="177" fontId="13" fillId="6" borderId="9" xfId="0" applyNumberFormat="1" applyFont="1" applyFill="1" applyBorder="1">
      <alignment vertical="center"/>
    </xf>
    <xf numFmtId="177" fontId="0" fillId="0" borderId="10" xfId="0" applyNumberFormat="1" applyFill="1" applyBorder="1" applyAlignment="1">
      <alignment vertical="center"/>
    </xf>
    <xf numFmtId="177" fontId="13" fillId="6" borderId="11" xfId="0" applyNumberFormat="1" applyFont="1" applyFill="1" applyBorder="1">
      <alignment vertical="center"/>
    </xf>
    <xf numFmtId="0" fontId="15" fillId="6" borderId="9" xfId="0" applyFont="1" applyFill="1" applyBorder="1" applyAlignment="1">
      <alignment horizontal="center" vertical="center"/>
    </xf>
    <xf numFmtId="0" fontId="15" fillId="6" borderId="11" xfId="0" applyFont="1" applyFill="1" applyBorder="1" applyAlignment="1">
      <alignment horizontal="center" vertical="center"/>
    </xf>
    <xf numFmtId="0" fontId="15" fillId="6" borderId="15" xfId="0" applyFont="1" applyFill="1" applyBorder="1" applyAlignment="1">
      <alignment horizontal="center" vertical="center"/>
    </xf>
    <xf numFmtId="0" fontId="0" fillId="6" borderId="14" xfId="0" applyNumberFormat="1" applyFill="1" applyBorder="1" applyAlignment="1">
      <alignment horizontal="right" vertical="center"/>
    </xf>
    <xf numFmtId="0" fontId="13" fillId="6" borderId="9" xfId="0" applyFont="1" applyFill="1" applyBorder="1" applyAlignment="1">
      <alignment horizontal="center" vertical="center"/>
    </xf>
    <xf numFmtId="0" fontId="13" fillId="6" borderId="11" xfId="0" applyFont="1" applyFill="1" applyBorder="1" applyAlignment="1">
      <alignment horizontal="center" vertical="center"/>
    </xf>
    <xf numFmtId="177" fontId="0" fillId="2" borderId="10" xfId="0" applyNumberFormat="1" applyFill="1" applyBorder="1" applyAlignment="1">
      <alignment vertical="center"/>
    </xf>
    <xf numFmtId="177" fontId="0" fillId="2" borderId="14" xfId="0" applyNumberFormat="1" applyFill="1" applyBorder="1" applyAlignment="1">
      <alignment vertical="center"/>
    </xf>
    <xf numFmtId="0" fontId="0" fillId="2" borderId="1" xfId="0" applyFill="1" applyBorder="1" applyAlignment="1">
      <alignment vertical="center"/>
    </xf>
    <xf numFmtId="0" fontId="0" fillId="2" borderId="15" xfId="0" applyFill="1" applyBorder="1" applyAlignment="1">
      <alignment vertical="center"/>
    </xf>
    <xf numFmtId="0" fontId="0" fillId="2" borderId="1" xfId="0" applyFill="1" applyBorder="1" applyAlignment="1">
      <alignment horizontal="right" vertical="center"/>
    </xf>
    <xf numFmtId="0" fontId="0" fillId="2" borderId="15" xfId="0" applyFill="1" applyBorder="1" applyAlignment="1">
      <alignment horizontal="right" vertical="center"/>
    </xf>
    <xf numFmtId="0" fontId="9" fillId="2" borderId="10" xfId="0" applyNumberFormat="1" applyFont="1" applyFill="1" applyBorder="1" applyAlignment="1">
      <alignment horizontal="right" vertical="center"/>
    </xf>
    <xf numFmtId="41" fontId="0" fillId="2" borderId="10" xfId="0" applyNumberFormat="1" applyFill="1" applyBorder="1" applyAlignment="1">
      <alignment vertical="center"/>
    </xf>
    <xf numFmtId="178" fontId="8" fillId="6" borderId="1" xfId="0" applyNumberFormat="1" applyFont="1" applyFill="1" applyBorder="1" applyAlignment="1">
      <alignment horizontal="center" vertical="center"/>
    </xf>
    <xf numFmtId="41" fontId="8" fillId="4" borderId="1" xfId="0" applyNumberFormat="1" applyFont="1" applyFill="1" applyBorder="1" applyAlignment="1">
      <alignment horizontal="right" vertical="center"/>
    </xf>
    <xf numFmtId="178" fontId="8" fillId="4" borderId="1" xfId="0" applyNumberFormat="1" applyFont="1" applyFill="1" applyBorder="1" applyAlignment="1">
      <alignment horizontal="right" vertical="center"/>
    </xf>
    <xf numFmtId="178" fontId="8" fillId="2" borderId="1" xfId="0" applyNumberFormat="1" applyFont="1" applyFill="1" applyBorder="1" applyAlignment="1">
      <alignment horizontal="right" vertical="center"/>
    </xf>
    <xf numFmtId="41" fontId="8" fillId="2" borderId="1" xfId="0" applyNumberFormat="1" applyFont="1" applyFill="1" applyBorder="1" applyAlignment="1">
      <alignment horizontal="right" vertical="center"/>
    </xf>
    <xf numFmtId="178" fontId="8" fillId="7" borderId="1" xfId="0" applyNumberFormat="1" applyFont="1" applyFill="1" applyBorder="1" applyAlignment="1">
      <alignment horizontal="right" vertical="center"/>
    </xf>
    <xf numFmtId="41" fontId="8" fillId="7" borderId="1" xfId="0" applyNumberFormat="1" applyFont="1" applyFill="1" applyBorder="1" applyAlignment="1">
      <alignment horizontal="right" vertical="center"/>
    </xf>
    <xf numFmtId="178" fontId="8" fillId="3" borderId="1" xfId="0" applyNumberFormat="1" applyFont="1" applyFill="1" applyBorder="1" applyAlignment="1">
      <alignment horizontal="right" vertical="center"/>
    </xf>
    <xf numFmtId="41" fontId="8" fillId="3" borderId="1" xfId="0" applyNumberFormat="1" applyFont="1" applyFill="1" applyBorder="1" applyAlignment="1">
      <alignment horizontal="right" vertical="center"/>
    </xf>
    <xf numFmtId="0" fontId="12" fillId="6" borderId="16" xfId="0" applyFont="1" applyFill="1" applyBorder="1" applyAlignment="1">
      <alignment horizontal="left" vertical="center"/>
    </xf>
    <xf numFmtId="0" fontId="14" fillId="6" borderId="16" xfId="0" applyFont="1" applyFill="1" applyBorder="1" applyAlignment="1">
      <alignment horizontal="center" vertical="center"/>
    </xf>
    <xf numFmtId="0" fontId="0" fillId="2" borderId="7" xfId="0" applyFill="1" applyBorder="1" applyAlignment="1">
      <alignment vertical="center"/>
    </xf>
    <xf numFmtId="0" fontId="14" fillId="6" borderId="7" xfId="0" applyFont="1" applyFill="1" applyBorder="1" applyAlignment="1">
      <alignment horizontal="center" vertical="center"/>
    </xf>
    <xf numFmtId="0" fontId="0" fillId="2" borderId="7" xfId="0" applyFill="1" applyBorder="1" applyAlignment="1">
      <alignment horizontal="right" vertical="center"/>
    </xf>
    <xf numFmtId="0" fontId="0" fillId="2" borderId="17" xfId="0" applyNumberFormat="1" applyFont="1" applyFill="1" applyBorder="1" applyAlignment="1">
      <alignment horizontal="right" vertical="center"/>
    </xf>
    <xf numFmtId="0" fontId="13" fillId="0" borderId="1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0" xfId="0" applyFont="1" applyFill="1" applyBorder="1" applyAlignment="1">
      <alignment horizontal="left" vertical="center"/>
    </xf>
    <xf numFmtId="0" fontId="0" fillId="0" borderId="1" xfId="0" applyNumberFormat="1" applyBorder="1">
      <alignment vertical="center"/>
    </xf>
    <xf numFmtId="0" fontId="0" fillId="0" borderId="1" xfId="0" applyBorder="1">
      <alignment vertical="center"/>
    </xf>
    <xf numFmtId="0" fontId="0" fillId="0" borderId="1" xfId="0" applyFill="1" applyBorder="1">
      <alignment vertical="center"/>
    </xf>
    <xf numFmtId="0" fontId="0" fillId="0" borderId="1" xfId="0" applyNumberFormat="1" applyFill="1" applyBorder="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0" fillId="5" borderId="1" xfId="0" applyFill="1" applyBorder="1" applyAlignment="1">
      <alignment vertical="center" wrapText="1"/>
    </xf>
    <xf numFmtId="0" fontId="0" fillId="2" borderId="1" xfId="0" applyFill="1" applyBorder="1" applyAlignment="1">
      <alignment vertical="center" wrapText="1"/>
    </xf>
    <xf numFmtId="177" fontId="0" fillId="2" borderId="1" xfId="0" applyNumberFormat="1" applyFill="1" applyBorder="1">
      <alignment vertical="center"/>
    </xf>
    <xf numFmtId="0" fontId="0" fillId="5" borderId="1" xfId="0" applyFill="1" applyBorder="1" applyAlignment="1">
      <alignment vertical="center"/>
    </xf>
    <xf numFmtId="0" fontId="4" fillId="0" borderId="1" xfId="0" applyNumberFormat="1" applyFont="1" applyBorder="1">
      <alignment vertical="center"/>
    </xf>
    <xf numFmtId="0" fontId="11" fillId="0" borderId="1" xfId="0" applyFont="1" applyFill="1" applyBorder="1">
      <alignment vertical="center"/>
    </xf>
    <xf numFmtId="0" fontId="0" fillId="6" borderId="1" xfId="0" applyFill="1" applyBorder="1">
      <alignment vertical="center"/>
    </xf>
    <xf numFmtId="0" fontId="0" fillId="6" borderId="1" xfId="0" applyFill="1" applyBorder="1" applyAlignment="1">
      <alignment vertical="center" wrapText="1"/>
    </xf>
    <xf numFmtId="0" fontId="9" fillId="0" borderId="1" xfId="0" applyFont="1" applyFill="1" applyBorder="1">
      <alignment vertical="center"/>
    </xf>
    <xf numFmtId="0" fontId="0" fillId="2" borderId="1" xfId="0" applyFill="1" applyBorder="1">
      <alignment vertical="center"/>
    </xf>
    <xf numFmtId="0" fontId="0" fillId="0" borderId="1" xfId="0" applyFill="1" applyBorder="1">
      <alignment vertical="center"/>
    </xf>
    <xf numFmtId="0" fontId="9" fillId="0" borderId="1" xfId="0" applyFont="1" applyBorder="1">
      <alignment vertical="center"/>
    </xf>
    <xf numFmtId="0" fontId="0" fillId="0" borderId="1" xfId="0" applyBorder="1">
      <alignment vertical="center"/>
    </xf>
    <xf numFmtId="0" fontId="11" fillId="0" borderId="1" xfId="0" applyFont="1" applyBorder="1">
      <alignment vertical="center"/>
    </xf>
    <xf numFmtId="0" fontId="1" fillId="0" borderId="0" xfId="0" applyFont="1" applyFill="1" applyBorder="1">
      <alignment vertical="center"/>
    </xf>
    <xf numFmtId="41" fontId="0" fillId="2" borderId="14" xfId="0" applyNumberFormat="1" applyFill="1" applyBorder="1" applyAlignment="1">
      <alignment vertical="center"/>
    </xf>
    <xf numFmtId="0" fontId="0" fillId="0" borderId="20" xfId="0" applyBorder="1">
      <alignment vertical="center"/>
    </xf>
    <xf numFmtId="0" fontId="0" fillId="0" borderId="18" xfId="0" applyFill="1" applyBorder="1">
      <alignment vertical="center"/>
    </xf>
    <xf numFmtId="0" fontId="0" fillId="0" borderId="19" xfId="0" applyFill="1" applyBorder="1">
      <alignment vertical="center"/>
    </xf>
    <xf numFmtId="0" fontId="0" fillId="0" borderId="21" xfId="0" applyBorder="1">
      <alignment vertical="center"/>
    </xf>
    <xf numFmtId="0" fontId="0" fillId="0" borderId="22" xfId="0" applyFill="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177" fontId="13" fillId="6" borderId="26" xfId="0" applyNumberFormat="1" applyFont="1" applyFill="1" applyBorder="1">
      <alignment vertical="center"/>
    </xf>
    <xf numFmtId="177" fontId="0" fillId="2" borderId="28" xfId="0" applyNumberFormat="1" applyFill="1" applyBorder="1" applyAlignment="1">
      <alignment vertical="center"/>
    </xf>
    <xf numFmtId="0" fontId="15" fillId="0" borderId="0" xfId="0" applyFont="1" applyFill="1" applyBorder="1" applyAlignment="1">
      <alignment horizontal="center" vertical="center"/>
    </xf>
    <xf numFmtId="0" fontId="0" fillId="0" borderId="0" xfId="0" applyNumberFormat="1" applyFill="1" applyBorder="1" applyAlignment="1">
      <alignment horizontal="right" vertical="center"/>
    </xf>
    <xf numFmtId="0" fontId="13" fillId="6" borderId="26" xfId="0" applyFont="1" applyFill="1" applyBorder="1">
      <alignment vertical="center"/>
    </xf>
    <xf numFmtId="177" fontId="12" fillId="6" borderId="16" xfId="0" applyNumberFormat="1" applyFont="1" applyFill="1" applyBorder="1">
      <alignment vertical="center"/>
    </xf>
    <xf numFmtId="179" fontId="0" fillId="0" borderId="17" xfId="0" applyNumberFormat="1" applyFill="1" applyBorder="1" applyAlignment="1">
      <alignment vertical="center"/>
    </xf>
    <xf numFmtId="0" fontId="15" fillId="6" borderId="7" xfId="0" applyFont="1" applyFill="1" applyBorder="1" applyAlignment="1">
      <alignment horizontal="center" vertical="center"/>
    </xf>
    <xf numFmtId="0" fontId="15" fillId="6" borderId="17" xfId="0" applyFont="1" applyFill="1" applyBorder="1" applyAlignment="1">
      <alignment horizontal="center" vertical="center"/>
    </xf>
    <xf numFmtId="0" fontId="10" fillId="0" borderId="0" xfId="0" applyFont="1" applyBorder="1" applyAlignment="1">
      <alignment vertical="center"/>
    </xf>
    <xf numFmtId="177" fontId="13" fillId="6" borderId="30" xfId="0" applyNumberFormat="1" applyFont="1" applyFill="1" applyBorder="1" applyAlignment="1">
      <alignment vertical="center"/>
    </xf>
    <xf numFmtId="177" fontId="13" fillId="6" borderId="31" xfId="0" applyNumberFormat="1" applyFont="1" applyFill="1" applyBorder="1" applyAlignment="1">
      <alignment vertical="center"/>
    </xf>
    <xf numFmtId="177" fontId="13" fillId="6" borderId="11" xfId="0" applyNumberFormat="1" applyFont="1" applyFill="1" applyBorder="1" applyAlignment="1">
      <alignment vertical="center"/>
    </xf>
    <xf numFmtId="177" fontId="0" fillId="10" borderId="1" xfId="0" applyNumberFormat="1" applyFill="1" applyBorder="1" applyAlignment="1">
      <alignment horizontal="center" vertical="center"/>
    </xf>
    <xf numFmtId="0"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0" fontId="3" fillId="0" borderId="1" xfId="1" applyFill="1" applyBorder="1" applyAlignment="1">
      <alignment vertical="center" wrapText="1"/>
    </xf>
    <xf numFmtId="0" fontId="3" fillId="0" borderId="1" xfId="1" applyBorder="1" applyAlignment="1">
      <alignment vertical="center" wrapText="1"/>
    </xf>
    <xf numFmtId="179" fontId="12" fillId="6" borderId="32" xfId="0" applyNumberFormat="1" applyFont="1" applyFill="1" applyBorder="1" applyAlignment="1">
      <alignment vertical="center"/>
    </xf>
    <xf numFmtId="41" fontId="0" fillId="0" borderId="1" xfId="0" applyNumberFormat="1" applyFill="1" applyBorder="1" applyAlignment="1">
      <alignment horizontal="right" vertical="center"/>
    </xf>
    <xf numFmtId="41" fontId="0" fillId="8" borderId="15" xfId="0" applyNumberFormat="1" applyFill="1" applyBorder="1">
      <alignment vertical="center"/>
    </xf>
    <xf numFmtId="177" fontId="1" fillId="11" borderId="1" xfId="0" applyNumberFormat="1" applyFont="1" applyFill="1" applyBorder="1">
      <alignment vertical="center"/>
    </xf>
    <xf numFmtId="0" fontId="1" fillId="2" borderId="1" xfId="0" applyFont="1" applyFill="1" applyBorder="1">
      <alignment vertical="center"/>
    </xf>
    <xf numFmtId="0" fontId="7" fillId="2" borderId="1" xfId="0" applyFont="1" applyFill="1" applyBorder="1">
      <alignment vertical="center"/>
    </xf>
    <xf numFmtId="0" fontId="5" fillId="2" borderId="1" xfId="0" applyFont="1" applyFill="1" applyBorder="1">
      <alignment vertical="center"/>
    </xf>
    <xf numFmtId="0" fontId="6" fillId="2" borderId="1" xfId="0" applyFont="1" applyFill="1" applyBorder="1">
      <alignment vertical="center"/>
    </xf>
    <xf numFmtId="0" fontId="4" fillId="2" borderId="1" xfId="0" applyFont="1" applyFill="1" applyBorder="1">
      <alignment vertical="center"/>
    </xf>
    <xf numFmtId="177" fontId="0" fillId="11" borderId="1" xfId="0" applyNumberFormat="1" applyFill="1" applyBorder="1">
      <alignment vertical="center"/>
    </xf>
    <xf numFmtId="0" fontId="12" fillId="0" borderId="7" xfId="0" applyNumberFormat="1" applyFont="1" applyFill="1" applyBorder="1" applyAlignment="1">
      <alignment horizontal="left" vertical="center"/>
    </xf>
    <xf numFmtId="0" fontId="1" fillId="0" borderId="1" xfId="0" applyNumberFormat="1" applyFont="1" applyFill="1" applyBorder="1">
      <alignment vertical="center"/>
    </xf>
    <xf numFmtId="0" fontId="0" fillId="12" borderId="1" xfId="0" applyFill="1" applyBorder="1">
      <alignment vertical="center"/>
    </xf>
    <xf numFmtId="176" fontId="0" fillId="0" borderId="1" xfId="0" applyNumberFormat="1" applyBorder="1" applyAlignment="1">
      <alignment horizontal="left" vertical="center"/>
    </xf>
    <xf numFmtId="0" fontId="0" fillId="5" borderId="1" xfId="0" applyNumberFormat="1" applyFill="1" applyBorder="1">
      <alignment vertical="center"/>
    </xf>
    <xf numFmtId="0" fontId="0" fillId="5" borderId="1" xfId="0" applyFill="1" applyBorder="1">
      <alignment vertical="center"/>
    </xf>
    <xf numFmtId="41" fontId="8" fillId="0" borderId="1" xfId="0" applyNumberFormat="1" applyFont="1" applyFill="1" applyBorder="1" applyAlignment="1">
      <alignment horizontal="right" vertical="center"/>
    </xf>
    <xf numFmtId="178" fontId="8" fillId="9" borderId="1" xfId="0" applyNumberFormat="1" applyFont="1" applyFill="1" applyBorder="1" applyAlignment="1">
      <alignment horizontal="right" vertical="center"/>
    </xf>
    <xf numFmtId="41" fontId="8" fillId="9" borderId="1" xfId="0" applyNumberFormat="1" applyFont="1" applyFill="1" applyBorder="1" applyAlignment="1">
      <alignment horizontal="right" vertical="center"/>
    </xf>
    <xf numFmtId="177" fontId="8" fillId="0" borderId="1" xfId="0" applyNumberFormat="1" applyFont="1" applyFill="1" applyBorder="1" applyAlignment="1">
      <alignment vertical="center"/>
    </xf>
    <xf numFmtId="177" fontId="8" fillId="4" borderId="1" xfId="0" applyNumberFormat="1" applyFont="1" applyFill="1" applyBorder="1" applyAlignment="1">
      <alignmen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177" fontId="8" fillId="0" borderId="1" xfId="0" applyNumberFormat="1" applyFont="1" applyBorder="1" applyAlignment="1">
      <alignment horizontal="left" vertical="center"/>
    </xf>
    <xf numFmtId="0" fontId="18" fillId="0" borderId="1" xfId="0" applyFont="1" applyFill="1" applyBorder="1" applyAlignment="1">
      <alignment horizontal="left" vertical="center"/>
    </xf>
    <xf numFmtId="178" fontId="8" fillId="0" borderId="1" xfId="0" applyNumberFormat="1" applyFont="1" applyFill="1" applyBorder="1" applyAlignment="1">
      <alignment horizontal="right" vertical="center"/>
    </xf>
    <xf numFmtId="41" fontId="8" fillId="0" borderId="1" xfId="0" applyNumberFormat="1" applyFont="1" applyBorder="1" applyAlignment="1">
      <alignment horizontal="right" vertical="center"/>
    </xf>
    <xf numFmtId="177" fontId="8" fillId="9" borderId="1" xfId="0" applyNumberFormat="1" applyFont="1" applyFill="1" applyBorder="1" applyAlignment="1">
      <alignment vertical="center"/>
    </xf>
    <xf numFmtId="177" fontId="8" fillId="0" borderId="0" xfId="0" applyNumberFormat="1" applyFont="1" applyFill="1" applyBorder="1" applyAlignment="1">
      <alignment vertical="center"/>
    </xf>
    <xf numFmtId="178" fontId="8" fillId="0" borderId="0"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8" fillId="0" borderId="0" xfId="0" applyFont="1" applyFill="1" applyBorder="1" applyAlignment="1">
      <alignment horizontal="left" vertical="center"/>
    </xf>
    <xf numFmtId="177"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Fill="1" applyBorder="1" applyAlignment="1">
      <alignment horizontal="center" vertical="center"/>
    </xf>
    <xf numFmtId="178" fontId="8" fillId="0" borderId="0" xfId="0" applyNumberFormat="1" applyFont="1" applyFill="1" applyBorder="1" applyAlignment="1">
      <alignment horizontal="center" vertical="center"/>
    </xf>
    <xf numFmtId="177" fontId="0" fillId="10" borderId="1" xfId="0" applyNumberFormat="1" applyFill="1" applyBorder="1">
      <alignment vertical="center"/>
    </xf>
    <xf numFmtId="177" fontId="0" fillId="13" borderId="1" xfId="0" applyNumberFormat="1" applyFill="1" applyBorder="1">
      <alignment vertical="center"/>
    </xf>
    <xf numFmtId="0" fontId="11" fillId="10" borderId="1" xfId="0" applyFont="1" applyFill="1" applyBorder="1" applyAlignment="1">
      <alignment horizontal="center" vertical="center"/>
    </xf>
    <xf numFmtId="0" fontId="8" fillId="5" borderId="1" xfId="0" applyFont="1" applyFill="1" applyBorder="1" applyAlignment="1">
      <alignment vertical="center" wrapText="1"/>
    </xf>
    <xf numFmtId="0" fontId="8" fillId="5" borderId="1" xfId="0" applyFont="1" applyFill="1" applyBorder="1">
      <alignment vertical="center"/>
    </xf>
    <xf numFmtId="0" fontId="8" fillId="12" borderId="1" xfId="0" applyFont="1" applyFill="1" applyBorder="1">
      <alignment vertical="center"/>
    </xf>
    <xf numFmtId="0" fontId="8" fillId="0" borderId="0" xfId="0" applyFont="1">
      <alignment vertical="center"/>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0" fontId="8" fillId="6" borderId="37" xfId="0" applyFont="1" applyFill="1" applyBorder="1" applyAlignment="1">
      <alignment horizontal="center" vertical="center"/>
    </xf>
    <xf numFmtId="0" fontId="11" fillId="6" borderId="35"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0" fillId="2" borderId="29" xfId="0" applyFill="1" applyBorder="1" applyAlignment="1">
      <alignment horizontal="center" vertical="center"/>
    </xf>
    <xf numFmtId="0" fontId="0" fillId="0" borderId="8" xfId="0" applyNumberFormat="1" applyFill="1" applyBorder="1" applyAlignment="1">
      <alignment horizontal="left" vertical="center"/>
    </xf>
    <xf numFmtId="0" fontId="0" fillId="0" borderId="27" xfId="0" applyNumberFormat="1" applyFill="1" applyBorder="1" applyAlignment="1">
      <alignment horizontal="left" vertical="center"/>
    </xf>
    <xf numFmtId="0" fontId="15" fillId="0" borderId="6" xfId="0" applyNumberFormat="1" applyFont="1" applyFill="1" applyBorder="1" applyAlignment="1">
      <alignment horizontal="left" vertical="center" wrapText="1"/>
    </xf>
    <xf numFmtId="0" fontId="15" fillId="0" borderId="28" xfId="0" applyNumberFormat="1" applyFont="1" applyFill="1" applyBorder="1" applyAlignment="1">
      <alignment horizontal="left" vertical="center"/>
    </xf>
    <xf numFmtId="0" fontId="0" fillId="6" borderId="4" xfId="0" applyFill="1" applyBorder="1" applyAlignment="1">
      <alignment horizontal="left" vertical="center"/>
    </xf>
    <xf numFmtId="0" fontId="0" fillId="6" borderId="3" xfId="0" applyFill="1" applyBorder="1" applyAlignment="1">
      <alignment horizontal="left" vertical="center"/>
    </xf>
    <xf numFmtId="0" fontId="0" fillId="6" borderId="5" xfId="0"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14" fillId="0" borderId="7" xfId="0" applyNumberFormat="1" applyFont="1" applyFill="1" applyBorder="1" applyAlignment="1">
      <alignment horizontal="left" vertical="center"/>
    </xf>
    <xf numFmtId="0" fontId="15" fillId="0" borderId="17" xfId="0" applyNumberFormat="1" applyFont="1" applyFill="1" applyBorder="1" applyAlignment="1">
      <alignment horizontal="left" vertical="center"/>
    </xf>
    <xf numFmtId="0" fontId="15" fillId="0" borderId="7" xfId="0" applyNumberFormat="1" applyFont="1" applyFill="1" applyBorder="1" applyAlignment="1">
      <alignment horizontal="left" vertical="center"/>
    </xf>
    <xf numFmtId="0" fontId="0" fillId="0" borderId="1" xfId="0" applyNumberFormat="1" applyFill="1" applyBorder="1" applyAlignment="1">
      <alignment horizontal="left" vertical="center"/>
    </xf>
    <xf numFmtId="0" fontId="0" fillId="0" borderId="10" xfId="0" applyNumberFormat="1" applyFill="1" applyBorder="1" applyAlignment="1">
      <alignment horizontal="left" vertical="center"/>
    </xf>
    <xf numFmtId="0" fontId="3" fillId="0" borderId="1" xfId="1" applyNumberFormat="1" applyFill="1" applyBorder="1" applyAlignment="1">
      <alignment horizontal="left" vertical="center"/>
    </xf>
    <xf numFmtId="0" fontId="3" fillId="0" borderId="10" xfId="1" applyNumberFormat="1" applyFill="1" applyBorder="1" applyAlignment="1">
      <alignment horizontal="left" vertical="center"/>
    </xf>
    <xf numFmtId="0" fontId="15" fillId="0" borderId="1" xfId="0" applyNumberFormat="1" applyFont="1" applyFill="1" applyBorder="1" applyAlignment="1">
      <alignment horizontal="left" vertical="center"/>
    </xf>
    <xf numFmtId="0" fontId="15" fillId="0" borderId="10" xfId="0" applyNumberFormat="1" applyFont="1" applyFill="1" applyBorder="1" applyAlignment="1">
      <alignment horizontal="left" vertical="center"/>
    </xf>
    <xf numFmtId="0" fontId="15" fillId="0" borderId="12" xfId="0" applyNumberFormat="1" applyFont="1" applyFill="1" applyBorder="1" applyAlignment="1">
      <alignment horizontal="left" vertical="center" wrapText="1"/>
    </xf>
    <xf numFmtId="0" fontId="15" fillId="0" borderId="13" xfId="0" applyNumberFormat="1" applyFont="1" applyFill="1" applyBorder="1" applyAlignment="1">
      <alignment horizontal="left" vertical="center" wrapText="1"/>
    </xf>
    <xf numFmtId="0" fontId="0" fillId="0" borderId="12" xfId="0" applyNumberFormat="1" applyFill="1" applyBorder="1" applyAlignment="1">
      <alignment horizontal="left" vertical="center"/>
    </xf>
    <xf numFmtId="0" fontId="0" fillId="0" borderId="13" xfId="0" applyNumberFormat="1" applyFill="1" applyBorder="1" applyAlignment="1">
      <alignment horizontal="left"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177" fontId="5" fillId="0" borderId="4" xfId="0" applyNumberFormat="1" applyFont="1" applyBorder="1" applyAlignment="1">
      <alignment horizontal="left" vertical="center"/>
    </xf>
    <xf numFmtId="177" fontId="5" fillId="0" borderId="5" xfId="0" applyNumberFormat="1" applyFont="1" applyBorder="1" applyAlignment="1">
      <alignment horizontal="left" vertical="center"/>
    </xf>
    <xf numFmtId="177" fontId="1" fillId="0" borderId="4" xfId="0" applyNumberFormat="1" applyFont="1" applyBorder="1" applyAlignment="1">
      <alignment horizontal="left" vertical="center"/>
    </xf>
    <xf numFmtId="177" fontId="1" fillId="0" borderId="5" xfId="0" applyNumberFormat="1" applyFont="1" applyBorder="1" applyAlignment="1">
      <alignment horizontal="left" vertical="center"/>
    </xf>
    <xf numFmtId="0" fontId="0" fillId="0" borderId="1" xfId="0" applyNumberFormat="1" applyBorder="1" applyAlignment="1">
      <alignment horizontal="right" vertical="center"/>
    </xf>
    <xf numFmtId="177" fontId="0" fillId="2" borderId="1" xfId="0" applyNumberFormat="1" applyFill="1" applyBorder="1" applyAlignment="1">
      <alignment horizontal="right" vertical="center"/>
    </xf>
    <xf numFmtId="0" fontId="0" fillId="2" borderId="1" xfId="0" applyFill="1" applyBorder="1" applyAlignment="1">
      <alignment horizontal="left" vertical="center"/>
    </xf>
    <xf numFmtId="177" fontId="7" fillId="0" borderId="4" xfId="0" applyNumberFormat="1" applyFont="1" applyBorder="1" applyAlignment="1">
      <alignment horizontal="left" vertical="center"/>
    </xf>
    <xf numFmtId="177" fontId="7" fillId="0" borderId="5" xfId="0" applyNumberFormat="1" applyFont="1" applyBorder="1" applyAlignment="1">
      <alignment horizontal="lef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5" borderId="1" xfId="0" applyFill="1" applyBorder="1" applyAlignment="1">
      <alignment horizontal="center" vertical="center"/>
    </xf>
    <xf numFmtId="0" fontId="0" fillId="0" borderId="1" xfId="0" applyFill="1" applyBorder="1" applyAlignment="1">
      <alignment horizontal="center" vertical="center" wrapText="1"/>
    </xf>
    <xf numFmtId="0" fontId="8" fillId="6" borderId="1" xfId="0" applyFont="1" applyFill="1" applyBorder="1" applyAlignment="1">
      <alignment horizontal="center" vertical="center"/>
    </xf>
    <xf numFmtId="0" fontId="11" fillId="6" borderId="1" xfId="0" applyFont="1"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41" fontId="15" fillId="3" borderId="1" xfId="0" applyNumberFormat="1" applyFont="1" applyFill="1" applyBorder="1" applyAlignment="1">
      <alignment horizontal="left" vertical="center" wrapText="1"/>
    </xf>
    <xf numFmtId="41" fontId="15" fillId="3" borderId="1" xfId="0" applyNumberFormat="1" applyFont="1" applyFill="1" applyBorder="1" applyAlignment="1">
      <alignment horizontal="left" vertical="center"/>
    </xf>
    <xf numFmtId="0" fontId="11" fillId="6" borderId="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177"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3" borderId="1" xfId="0" applyFont="1" applyFill="1" applyBorder="1" applyAlignment="1">
      <alignment horizontal="left" vertical="center"/>
    </xf>
    <xf numFmtId="0" fontId="8" fillId="7" borderId="1" xfId="0" applyFont="1" applyFill="1" applyBorder="1" applyAlignment="1">
      <alignment horizontal="left" vertical="center"/>
    </xf>
    <xf numFmtId="177" fontId="15" fillId="2"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177" fontId="8" fillId="9" borderId="1" xfId="0" applyNumberFormat="1" applyFont="1" applyFill="1" applyBorder="1" applyAlignment="1">
      <alignment horizontal="left" vertical="center"/>
    </xf>
    <xf numFmtId="177" fontId="8" fillId="7" borderId="1" xfId="0" applyNumberFormat="1" applyFont="1" applyFill="1" applyBorder="1" applyAlignment="1">
      <alignment horizontal="left" vertical="center"/>
    </xf>
  </cellXfs>
  <cellStyles count="2">
    <cellStyle name="ハイパーリンク" xfId="1" builtinId="8"/>
    <cellStyle name="標準" xfId="0" builtinId="0"/>
  </cellStyles>
  <dxfs count="2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mo.am/after_party/dispatch/moderator/?utm_source=SHINKO01SH" TargetMode="External"/><Relationship Id="rId13" Type="http://schemas.openxmlformats.org/officeDocument/2006/relationships/comments" Target="../comments2.xml"/><Relationship Id="rId3" Type="http://schemas.openxmlformats.org/officeDocument/2006/relationships/hyperlink" Target="https://www.amo.am/movie/welcome/?utm_source=SHINKO01WM" TargetMode="External"/><Relationship Id="rId7" Type="http://schemas.openxmlformats.org/officeDocument/2006/relationships/hyperlink" Target="https://www.amo.am/film/snap/?utm_source=SHINKO01KS" TargetMode="External"/><Relationship Id="rId12" Type="http://schemas.openxmlformats.org/officeDocument/2006/relationships/vmlDrawing" Target="../drawings/vmlDrawing2.vml"/><Relationship Id="rId2" Type="http://schemas.openxmlformats.org/officeDocument/2006/relationships/hyperlink" Target="https://www.amo.am/movie/opening/?utm_source=SHINKO01OM2" TargetMode="External"/><Relationship Id="rId1" Type="http://schemas.openxmlformats.org/officeDocument/2006/relationships/hyperlink" Target="https://www.amo.am/welcomeboard/?utm_source=SHINKO01WB" TargetMode="External"/><Relationship Id="rId6" Type="http://schemas.openxmlformats.org/officeDocument/2006/relationships/hyperlink" Target="https://www.amo.am/gift/petitgift/?utm_source=SHINKO01PG" TargetMode="External"/><Relationship Id="rId11" Type="http://schemas.openxmlformats.org/officeDocument/2006/relationships/printerSettings" Target="../printerSettings/printerSettings2.bin"/><Relationship Id="rId5" Type="http://schemas.openxmlformats.org/officeDocument/2006/relationships/hyperlink" Target="https://www.amo.am/after_party/prize/?utm_source=SHINKO01KS" TargetMode="External"/><Relationship Id="rId10" Type="http://schemas.openxmlformats.org/officeDocument/2006/relationships/hyperlink" Target="https://www.amo.am/movie/entertainment/?utm_source=SHINKO01YM" TargetMode="External"/><Relationship Id="rId4" Type="http://schemas.openxmlformats.org/officeDocument/2006/relationships/hyperlink" Target="https://www.amo.am/after_party/prize/01618.html?utm_source=SHINKO01KM" TargetMode="External"/><Relationship Id="rId9" Type="http://schemas.openxmlformats.org/officeDocument/2006/relationships/hyperlink" Target="https://www.amo.am/after_party/movie_game/?utm_source=SHINKO01G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30"/>
  <sheetViews>
    <sheetView zoomScale="115" zoomScaleNormal="115" workbookViewId="0">
      <selection activeCell="X2" sqref="X2"/>
    </sheetView>
  </sheetViews>
  <sheetFormatPr defaultRowHeight="13.5" x14ac:dyDescent="0.15"/>
  <cols>
    <col min="1" max="1" width="5.25" style="69" bestFit="1" customWidth="1"/>
    <col min="2" max="2" width="15.625" style="69" customWidth="1"/>
    <col min="3" max="3" width="12.25" style="69" customWidth="1"/>
    <col min="4" max="4" width="6.25" style="69" customWidth="1"/>
    <col min="5" max="5" width="6.75" style="69" bestFit="1" customWidth="1"/>
    <col min="6" max="6" width="7.25" style="69" bestFit="1" customWidth="1"/>
    <col min="7" max="7" width="5.25" style="69" bestFit="1" customWidth="1"/>
    <col min="8" max="8" width="3.75" style="69" customWidth="1"/>
    <col min="9" max="9" width="2.125" style="69" customWidth="1"/>
    <col min="10" max="10" width="2.875" style="69" customWidth="1"/>
    <col min="11" max="11" width="2.125" style="69" customWidth="1"/>
    <col min="12" max="12" width="3.125" style="69" customWidth="1"/>
    <col min="13" max="13" width="2.125" style="69" customWidth="1"/>
    <col min="14" max="14" width="2.75" style="69" customWidth="1"/>
    <col min="15" max="16" width="3.625" style="69" customWidth="1"/>
    <col min="17" max="17" width="5.875" style="69" customWidth="1"/>
    <col min="18" max="18" width="6.625" style="69" customWidth="1"/>
    <col min="19" max="19" width="3.375" style="69" customWidth="1"/>
    <col min="20" max="20" width="3" style="69" customWidth="1"/>
    <col min="21" max="21" width="7.5" style="69" customWidth="1"/>
    <col min="22" max="22" width="10.875" customWidth="1"/>
    <col min="23" max="23" width="4.375" customWidth="1"/>
    <col min="24" max="24" width="6.875" customWidth="1"/>
    <col min="25" max="25" width="6.125" customWidth="1"/>
  </cols>
  <sheetData>
    <row r="1" spans="1:28" ht="28.5" customHeight="1" thickBot="1" x14ac:dyDescent="0.2">
      <c r="A1" s="91" t="s">
        <v>120</v>
      </c>
      <c r="B1" s="4"/>
      <c r="C1" s="4"/>
      <c r="D1" s="4"/>
      <c r="E1" s="4"/>
      <c r="F1" s="4"/>
      <c r="G1" s="4"/>
      <c r="H1" s="4"/>
      <c r="I1" s="4"/>
      <c r="J1" s="4"/>
      <c r="K1" s="4"/>
      <c r="L1" s="4"/>
      <c r="M1" s="4"/>
      <c r="N1" s="4"/>
      <c r="O1" s="4"/>
      <c r="P1" s="4"/>
      <c r="Q1" s="4"/>
      <c r="R1" s="4"/>
      <c r="S1" s="4"/>
      <c r="T1" s="4" t="s">
        <v>95</v>
      </c>
      <c r="U1" s="4"/>
    </row>
    <row r="2" spans="1:28" ht="21.75" customHeight="1" thickBot="1" x14ac:dyDescent="0.2">
      <c r="A2" s="147" t="s">
        <v>100</v>
      </c>
      <c r="B2" s="145"/>
      <c r="C2" s="146"/>
      <c r="D2" s="144" t="s">
        <v>99</v>
      </c>
      <c r="E2" s="146"/>
      <c r="F2" s="144" t="s">
        <v>98</v>
      </c>
      <c r="G2" s="145"/>
      <c r="H2" s="146"/>
      <c r="I2" s="144" t="s">
        <v>97</v>
      </c>
      <c r="J2" s="145"/>
      <c r="K2" s="145"/>
      <c r="L2" s="145"/>
      <c r="M2" s="145"/>
      <c r="N2" s="145"/>
      <c r="O2" s="145"/>
      <c r="P2" s="146"/>
      <c r="Q2" s="144" t="s">
        <v>101</v>
      </c>
      <c r="R2" s="145"/>
      <c r="S2" s="145"/>
      <c r="T2" s="145"/>
      <c r="U2" s="146"/>
    </row>
    <row r="3" spans="1:28" s="6" customFormat="1" x14ac:dyDescent="0.15">
      <c r="A3" s="42" t="s">
        <v>43</v>
      </c>
      <c r="B3" s="110"/>
      <c r="C3" s="48"/>
      <c r="D3" s="87" t="s">
        <v>20</v>
      </c>
      <c r="E3" s="88"/>
      <c r="F3" s="100" t="s">
        <v>90</v>
      </c>
      <c r="G3" s="164"/>
      <c r="H3" s="165"/>
      <c r="I3" s="43" t="s">
        <v>56</v>
      </c>
      <c r="J3" s="44">
        <f>COUNTIF(E11:E110,I3)+COUNTIF(S11:S110,I3)</f>
        <v>0</v>
      </c>
      <c r="K3" s="45" t="s">
        <v>61</v>
      </c>
      <c r="L3" s="46">
        <f>COUNTIF(E11:E110,K3)+COUNTIF(S11:S110,K3)</f>
        <v>0</v>
      </c>
      <c r="M3" s="45" t="s">
        <v>63</v>
      </c>
      <c r="N3" s="46">
        <f>COUNTIF(E11:E110,M3)+COUNTIF(S11:S110,M3)</f>
        <v>0</v>
      </c>
      <c r="O3" s="45" t="s">
        <v>68</v>
      </c>
      <c r="P3" s="47">
        <f>COUNTIF(E11:E110,O3)+COUNTIF(S11:S110,O3)</f>
        <v>0</v>
      </c>
      <c r="Q3" s="43" t="s">
        <v>72</v>
      </c>
      <c r="R3" s="89" t="s">
        <v>38</v>
      </c>
      <c r="S3" s="148" t="s">
        <v>102</v>
      </c>
      <c r="T3" s="149"/>
      <c r="U3" s="90" t="s">
        <v>81</v>
      </c>
      <c r="W3" s="73" t="str">
        <f>I3</f>
        <v>A</v>
      </c>
      <c r="X3" s="74" t="str">
        <f>Q4</f>
        <v>男性</v>
      </c>
      <c r="Y3" s="74" t="s">
        <v>86</v>
      </c>
      <c r="Z3" s="74"/>
      <c r="AA3" s="74"/>
      <c r="AB3" s="75"/>
    </row>
    <row r="4" spans="1:28" s="6" customFormat="1" x14ac:dyDescent="0.15">
      <c r="A4" s="13" t="s">
        <v>44</v>
      </c>
      <c r="B4" s="49"/>
      <c r="C4" s="50"/>
      <c r="D4" s="16" t="s">
        <v>6</v>
      </c>
      <c r="E4" s="25">
        <f>進行表テンプレート!A3</f>
        <v>0.8125</v>
      </c>
      <c r="F4" s="92" t="s">
        <v>46</v>
      </c>
      <c r="G4" s="166"/>
      <c r="H4" s="165"/>
      <c r="I4" s="19" t="s">
        <v>57</v>
      </c>
      <c r="J4" s="27">
        <f>COUNTIF(E11:E110,I4)+COUNTIF(S11:S110,I4)</f>
        <v>0</v>
      </c>
      <c r="K4" s="12" t="s">
        <v>62</v>
      </c>
      <c r="L4" s="29">
        <f>COUNTIF(E11:E110,K4)+COUNTIF(S11:S110,K4)</f>
        <v>0</v>
      </c>
      <c r="M4" s="12" t="s">
        <v>64</v>
      </c>
      <c r="N4" s="29">
        <f>COUNTIF(E11:E110,M4)+COUNTIF(S11:S110,M4)</f>
        <v>0</v>
      </c>
      <c r="O4" s="12" t="s">
        <v>69</v>
      </c>
      <c r="P4" s="31">
        <f>COUNTIF(E11:E110,O4)+COUNTIF(S11:S110,O4)</f>
        <v>0</v>
      </c>
      <c r="Q4" s="23" t="s">
        <v>35</v>
      </c>
      <c r="R4" s="101"/>
      <c r="S4" s="150">
        <f>COUNTIF($D$11:$D$110,$Q4)+COUNTIF($R$11:$R$110,$Q4)</f>
        <v>0</v>
      </c>
      <c r="T4" s="151"/>
      <c r="U4" s="32">
        <f>R4*T4</f>
        <v>0</v>
      </c>
      <c r="W4" s="76" t="str">
        <f>I4</f>
        <v>B</v>
      </c>
      <c r="X4" s="5" t="str">
        <f>Q5</f>
        <v>女性</v>
      </c>
      <c r="Y4" s="5" t="s">
        <v>87</v>
      </c>
      <c r="Z4" s="5"/>
      <c r="AA4" s="5"/>
      <c r="AB4" s="77"/>
    </row>
    <row r="5" spans="1:28" s="6" customFormat="1" x14ac:dyDescent="0.15">
      <c r="A5" s="14" t="s">
        <v>45</v>
      </c>
      <c r="B5" s="167"/>
      <c r="C5" s="168"/>
      <c r="D5" s="16" t="s">
        <v>41</v>
      </c>
      <c r="E5" s="17">
        <v>0.83333333333333337</v>
      </c>
      <c r="F5" s="92" t="s">
        <v>47</v>
      </c>
      <c r="G5" s="166"/>
      <c r="H5" s="165"/>
      <c r="I5" s="19" t="s">
        <v>58</v>
      </c>
      <c r="J5" s="27">
        <f>COUNTIF(E11:E110,I5)+COUNTIF(S11:S110,I5)</f>
        <v>0</v>
      </c>
      <c r="K5" s="12" t="s">
        <v>63</v>
      </c>
      <c r="L5" s="29">
        <f>COUNTIF(E11:E110,K5)+COUNTIF(S11:S110,K5)</f>
        <v>0</v>
      </c>
      <c r="M5" s="12" t="s">
        <v>65</v>
      </c>
      <c r="N5" s="29">
        <f>COUNTIF(E11:E110,M5)+COUNTIF(S11:S110,M5)</f>
        <v>0</v>
      </c>
      <c r="O5" s="12" t="s">
        <v>70</v>
      </c>
      <c r="P5" s="31">
        <f>COUNTIF(E11:E110,O5)+COUNTIF(S11:S110,O5)</f>
        <v>0</v>
      </c>
      <c r="Q5" s="23" t="s">
        <v>34</v>
      </c>
      <c r="R5" s="101"/>
      <c r="S5" s="150">
        <f>COUNTIF($D$11:$D$110,$Q5)+COUNTIF($R$11:$R$110,$Q5)</f>
        <v>0</v>
      </c>
      <c r="T5" s="151"/>
      <c r="U5" s="32">
        <f>R5*T5</f>
        <v>0</v>
      </c>
      <c r="W5" s="76" t="str">
        <f>I5</f>
        <v>C</v>
      </c>
      <c r="X5" s="5"/>
      <c r="Y5" s="5"/>
      <c r="Z5" s="5"/>
      <c r="AA5" s="5"/>
      <c r="AB5" s="77"/>
    </row>
    <row r="6" spans="1:28" s="6" customFormat="1" ht="14.25" thickBot="1" x14ac:dyDescent="0.2">
      <c r="A6" s="14" t="s">
        <v>27</v>
      </c>
      <c r="B6" s="169"/>
      <c r="C6" s="170"/>
      <c r="D6" s="16" t="s">
        <v>42</v>
      </c>
      <c r="E6" s="25">
        <f>進行表テンプレート!A22</f>
        <v>0.91666666666666663</v>
      </c>
      <c r="F6" s="92" t="s">
        <v>54</v>
      </c>
      <c r="G6" s="171"/>
      <c r="H6" s="172"/>
      <c r="I6" s="19" t="s">
        <v>59</v>
      </c>
      <c r="J6" s="27">
        <f>COUNTIF(E11:E110,I6)+COUNTIF(S11:S110,I6)</f>
        <v>0</v>
      </c>
      <c r="K6" s="12" t="s">
        <v>64</v>
      </c>
      <c r="L6" s="29">
        <f>COUNTIF(E11:E110,K6)+COUNTIF(S11:S110,K6)</f>
        <v>0</v>
      </c>
      <c r="M6" s="12" t="s">
        <v>66</v>
      </c>
      <c r="N6" s="29">
        <f>COUNTIF(E11:E110,M6)+COUNTIF(S11:S110,M6)</f>
        <v>0</v>
      </c>
      <c r="O6" s="12" t="s">
        <v>71</v>
      </c>
      <c r="P6" s="31">
        <f>COUNTIF(E11:E110,O6)+COUNTIF(S11:S110,O6)</f>
        <v>0</v>
      </c>
      <c r="Q6" s="24" t="s">
        <v>39</v>
      </c>
      <c r="R6" s="102"/>
      <c r="S6" s="152">
        <f>SUM(S4:S5)</f>
        <v>0</v>
      </c>
      <c r="T6" s="153"/>
      <c r="U6" s="72">
        <f>SUM(U4:U5)</f>
        <v>0</v>
      </c>
      <c r="W6" s="76" t="str">
        <f>I6</f>
        <v>D</v>
      </c>
      <c r="X6" s="5"/>
      <c r="Y6" s="5"/>
      <c r="Z6" s="5"/>
      <c r="AA6" s="5"/>
      <c r="AB6" s="77"/>
    </row>
    <row r="7" spans="1:28" s="5" customFormat="1" ht="14.25" thickBot="1" x14ac:dyDescent="0.2">
      <c r="A7" s="86" t="s">
        <v>92</v>
      </c>
      <c r="B7" s="154"/>
      <c r="C7" s="155"/>
      <c r="D7" s="82" t="s">
        <v>55</v>
      </c>
      <c r="E7" s="83">
        <f>進行表テンプレート!A24</f>
        <v>0.9375</v>
      </c>
      <c r="F7" s="93" t="s">
        <v>91</v>
      </c>
      <c r="G7" s="156"/>
      <c r="H7" s="157"/>
      <c r="I7" s="20" t="s">
        <v>60</v>
      </c>
      <c r="J7" s="28">
        <f>COUNTIF(E11:E110,I7)+COUNTIF(S11:S110,I7)</f>
        <v>0</v>
      </c>
      <c r="K7" s="21" t="s">
        <v>65</v>
      </c>
      <c r="L7" s="30">
        <f>COUNTIF(E11:E110,K7)+COUNTIF(S11:S110,K7)</f>
        <v>0</v>
      </c>
      <c r="M7" s="21" t="s">
        <v>67</v>
      </c>
      <c r="N7" s="30">
        <f>COUNTIF(E11:E110,M7)+COUNTIF(S11:S110,M7)</f>
        <v>0</v>
      </c>
      <c r="O7" s="21" t="s">
        <v>39</v>
      </c>
      <c r="P7" s="22">
        <f>J3+J4+J5+J6+J7+L3+L4+L5+L6+L7+N3+N4+N5+N6+N7+P3+P4+P5+P6</f>
        <v>0</v>
      </c>
      <c r="S7" s="9"/>
      <c r="T7" s="9"/>
      <c r="U7" s="9"/>
      <c r="W7" s="76" t="str">
        <f t="shared" ref="W7" si="0">I7</f>
        <v>E</v>
      </c>
      <c r="AB7" s="77"/>
    </row>
    <row r="8" spans="1:28" s="5" customFormat="1" ht="14.25" thickBot="1" x14ac:dyDescent="0.2">
      <c r="A8" s="15" t="s">
        <v>93</v>
      </c>
      <c r="B8" s="175"/>
      <c r="C8" s="176"/>
      <c r="D8" s="18"/>
      <c r="E8" s="26"/>
      <c r="F8" s="94" t="s">
        <v>94</v>
      </c>
      <c r="G8" s="173"/>
      <c r="H8" s="174"/>
      <c r="I8" s="84"/>
      <c r="J8" s="9"/>
      <c r="K8" s="84"/>
      <c r="L8" s="7"/>
      <c r="M8" s="84"/>
      <c r="N8" s="7"/>
      <c r="O8" s="84"/>
      <c r="P8" s="85"/>
      <c r="S8" s="9"/>
      <c r="T8" s="9"/>
      <c r="U8" s="9"/>
      <c r="W8" s="76" t="str">
        <f>K3</f>
        <v>F</v>
      </c>
      <c r="AB8" s="77"/>
    </row>
    <row r="9" spans="1:28" s="5" customFormat="1" x14ac:dyDescent="0.15">
      <c r="A9" s="71"/>
      <c r="B9" s="10"/>
      <c r="C9" s="8"/>
      <c r="D9" s="7"/>
      <c r="E9" s="7"/>
      <c r="F9" s="11"/>
      <c r="G9" s="11"/>
      <c r="S9" s="9"/>
      <c r="T9" s="9"/>
      <c r="U9" s="9"/>
      <c r="W9" s="76" t="str">
        <f>K4</f>
        <v>G</v>
      </c>
      <c r="AB9" s="77"/>
    </row>
    <row r="10" spans="1:28" ht="27" x14ac:dyDescent="0.15">
      <c r="A10" s="63" t="s">
        <v>31</v>
      </c>
      <c r="B10" s="63" t="s">
        <v>37</v>
      </c>
      <c r="C10" s="63" t="s">
        <v>33</v>
      </c>
      <c r="D10" s="63" t="s">
        <v>32</v>
      </c>
      <c r="E10" s="64" t="s">
        <v>30</v>
      </c>
      <c r="F10" s="64" t="s">
        <v>40</v>
      </c>
      <c r="G10" s="63" t="s">
        <v>31</v>
      </c>
      <c r="H10" s="177" t="s">
        <v>36</v>
      </c>
      <c r="I10" s="178"/>
      <c r="J10" s="178"/>
      <c r="K10" s="178"/>
      <c r="L10" s="178"/>
      <c r="M10" s="179"/>
      <c r="N10" s="158" t="s">
        <v>33</v>
      </c>
      <c r="O10" s="159"/>
      <c r="P10" s="159"/>
      <c r="Q10" s="160"/>
      <c r="R10" s="63" t="s">
        <v>32</v>
      </c>
      <c r="S10" s="177" t="s">
        <v>30</v>
      </c>
      <c r="T10" s="179"/>
      <c r="U10" s="64" t="s">
        <v>40</v>
      </c>
      <c r="W10" s="76" t="str">
        <f>K5</f>
        <v>H</v>
      </c>
      <c r="X10" s="4"/>
      <c r="Y10" s="4"/>
      <c r="Z10" s="4"/>
      <c r="AA10" s="4"/>
      <c r="AB10" s="78"/>
    </row>
    <row r="11" spans="1:28" x14ac:dyDescent="0.15">
      <c r="A11" s="66">
        <v>1</v>
      </c>
      <c r="B11" s="65"/>
      <c r="C11" s="65"/>
      <c r="D11" s="62"/>
      <c r="E11" s="62"/>
      <c r="F11" s="67"/>
      <c r="G11" s="66">
        <v>1</v>
      </c>
      <c r="H11" s="161"/>
      <c r="I11" s="161"/>
      <c r="J11" s="161"/>
      <c r="K11" s="161"/>
      <c r="L11" s="161"/>
      <c r="M11" s="161"/>
      <c r="N11" s="162"/>
      <c r="O11" s="162"/>
      <c r="P11" s="162"/>
      <c r="Q11" s="162"/>
      <c r="R11" s="65"/>
      <c r="S11" s="163"/>
      <c r="T11" s="163"/>
      <c r="U11" s="65"/>
      <c r="W11" s="76" t="str">
        <f>K6</f>
        <v>I</v>
      </c>
      <c r="X11" s="4"/>
      <c r="Y11" s="4"/>
      <c r="Z11" s="4"/>
      <c r="AA11" s="4"/>
      <c r="AB11" s="78"/>
    </row>
    <row r="12" spans="1:28" x14ac:dyDescent="0.15">
      <c r="A12" s="66">
        <v>2</v>
      </c>
      <c r="B12" s="65"/>
      <c r="C12" s="65"/>
      <c r="D12" s="62"/>
      <c r="E12" s="62"/>
      <c r="F12" s="67"/>
      <c r="G12" s="66">
        <v>2</v>
      </c>
      <c r="H12" s="161"/>
      <c r="I12" s="161"/>
      <c r="J12" s="161"/>
      <c r="K12" s="161"/>
      <c r="L12" s="161"/>
      <c r="M12" s="161"/>
      <c r="N12" s="162"/>
      <c r="O12" s="162"/>
      <c r="P12" s="162"/>
      <c r="Q12" s="162"/>
      <c r="R12" s="65"/>
      <c r="S12" s="163"/>
      <c r="T12" s="163"/>
      <c r="U12" s="65"/>
      <c r="W12" s="76" t="str">
        <f t="shared" ref="W12" si="1">K7</f>
        <v>J</v>
      </c>
      <c r="X12" s="4"/>
      <c r="Y12" s="4"/>
      <c r="Z12" s="4"/>
      <c r="AA12" s="4"/>
      <c r="AB12" s="78"/>
    </row>
    <row r="13" spans="1:28" x14ac:dyDescent="0.15">
      <c r="A13" s="66">
        <v>3</v>
      </c>
      <c r="B13" s="65"/>
      <c r="C13" s="65"/>
      <c r="D13" s="62"/>
      <c r="E13" s="62"/>
      <c r="F13" s="67"/>
      <c r="G13" s="66">
        <v>3</v>
      </c>
      <c r="H13" s="180"/>
      <c r="I13" s="180"/>
      <c r="J13" s="180"/>
      <c r="K13" s="180"/>
      <c r="L13" s="180"/>
      <c r="M13" s="180"/>
      <c r="N13" s="181"/>
      <c r="O13" s="181"/>
      <c r="P13" s="181"/>
      <c r="Q13" s="181"/>
      <c r="R13" s="68"/>
      <c r="S13" s="182"/>
      <c r="T13" s="182"/>
      <c r="U13" s="68"/>
      <c r="W13" s="76" t="str">
        <f>M3</f>
        <v>H</v>
      </c>
      <c r="X13" s="4"/>
      <c r="Y13" s="4"/>
      <c r="Z13" s="4"/>
      <c r="AA13" s="4"/>
      <c r="AB13" s="78"/>
    </row>
    <row r="14" spans="1:28" x14ac:dyDescent="0.15">
      <c r="A14" s="66">
        <v>4</v>
      </c>
      <c r="B14" s="65"/>
      <c r="C14" s="65"/>
      <c r="D14" s="62"/>
      <c r="E14" s="62"/>
      <c r="F14" s="67"/>
      <c r="G14" s="66">
        <v>4</v>
      </c>
      <c r="H14" s="180"/>
      <c r="I14" s="180"/>
      <c r="J14" s="180"/>
      <c r="K14" s="180"/>
      <c r="L14" s="180"/>
      <c r="M14" s="180"/>
      <c r="N14" s="181"/>
      <c r="O14" s="181"/>
      <c r="P14" s="181"/>
      <c r="Q14" s="181"/>
      <c r="R14" s="68"/>
      <c r="S14" s="182"/>
      <c r="T14" s="182"/>
      <c r="U14" s="68"/>
      <c r="W14" s="76" t="str">
        <f>M4</f>
        <v>I</v>
      </c>
      <c r="X14" s="4"/>
      <c r="Y14" s="4"/>
      <c r="Z14" s="4"/>
      <c r="AA14" s="4"/>
      <c r="AB14" s="78"/>
    </row>
    <row r="15" spans="1:28" x14ac:dyDescent="0.15">
      <c r="A15" s="66">
        <v>5</v>
      </c>
      <c r="B15" s="65"/>
      <c r="C15" s="65"/>
      <c r="D15" s="62"/>
      <c r="E15" s="62"/>
      <c r="F15" s="67"/>
      <c r="G15" s="66">
        <v>5</v>
      </c>
      <c r="H15" s="180"/>
      <c r="I15" s="180"/>
      <c r="J15" s="180"/>
      <c r="K15" s="180"/>
      <c r="L15" s="180"/>
      <c r="M15" s="180"/>
      <c r="N15" s="180"/>
      <c r="O15" s="180"/>
      <c r="P15" s="180"/>
      <c r="Q15" s="180"/>
      <c r="R15" s="68"/>
      <c r="S15" s="163"/>
      <c r="T15" s="163"/>
      <c r="U15" s="68"/>
      <c r="W15" s="76" t="str">
        <f>M5</f>
        <v>J</v>
      </c>
      <c r="X15" s="4"/>
      <c r="Y15" s="4"/>
      <c r="Z15" s="4"/>
      <c r="AA15" s="4"/>
      <c r="AB15" s="78"/>
    </row>
    <row r="16" spans="1:28" x14ac:dyDescent="0.15">
      <c r="A16" s="66">
        <v>6</v>
      </c>
      <c r="B16" s="65"/>
      <c r="C16" s="65"/>
      <c r="D16" s="62"/>
      <c r="E16" s="62"/>
      <c r="F16" s="67"/>
      <c r="G16" s="66">
        <v>6</v>
      </c>
      <c r="H16" s="180"/>
      <c r="I16" s="180"/>
      <c r="J16" s="180"/>
      <c r="K16" s="180"/>
      <c r="L16" s="180"/>
      <c r="M16" s="180"/>
      <c r="N16" s="181"/>
      <c r="O16" s="181"/>
      <c r="P16" s="181"/>
      <c r="Q16" s="181"/>
      <c r="R16" s="68"/>
      <c r="S16" s="182"/>
      <c r="T16" s="182"/>
      <c r="U16" s="68"/>
      <c r="W16" s="76" t="str">
        <f>M6</f>
        <v>K</v>
      </c>
      <c r="X16" s="4"/>
      <c r="Y16" s="4"/>
      <c r="Z16" s="4"/>
      <c r="AA16" s="4"/>
      <c r="AB16" s="78"/>
    </row>
    <row r="17" spans="1:28" x14ac:dyDescent="0.15">
      <c r="A17" s="66">
        <v>7</v>
      </c>
      <c r="B17" s="65"/>
      <c r="C17" s="65"/>
      <c r="D17" s="62"/>
      <c r="E17" s="62"/>
      <c r="F17" s="67"/>
      <c r="G17" s="66">
        <v>7</v>
      </c>
      <c r="H17" s="180"/>
      <c r="I17" s="180"/>
      <c r="J17" s="180"/>
      <c r="K17" s="180"/>
      <c r="L17" s="180"/>
      <c r="M17" s="180"/>
      <c r="N17" s="180"/>
      <c r="O17" s="180"/>
      <c r="P17" s="180"/>
      <c r="Q17" s="180"/>
      <c r="R17" s="68"/>
      <c r="S17" s="163"/>
      <c r="T17" s="163"/>
      <c r="U17" s="68"/>
      <c r="W17" s="76" t="str">
        <f t="shared" ref="W17" si="2">M7</f>
        <v>L</v>
      </c>
      <c r="X17" s="4"/>
      <c r="Y17" s="4"/>
      <c r="Z17" s="4"/>
      <c r="AA17" s="4"/>
      <c r="AB17" s="78"/>
    </row>
    <row r="18" spans="1:28" x14ac:dyDescent="0.15">
      <c r="A18" s="66">
        <v>8</v>
      </c>
      <c r="B18" s="65"/>
      <c r="C18" s="65"/>
      <c r="D18" s="62"/>
      <c r="E18" s="62"/>
      <c r="F18" s="67"/>
      <c r="G18" s="66">
        <v>8</v>
      </c>
      <c r="H18" s="180"/>
      <c r="I18" s="180"/>
      <c r="J18" s="180"/>
      <c r="K18" s="180"/>
      <c r="L18" s="180"/>
      <c r="M18" s="180"/>
      <c r="N18" s="180"/>
      <c r="O18" s="180"/>
      <c r="P18" s="180"/>
      <c r="Q18" s="180"/>
      <c r="R18" s="68"/>
      <c r="S18" s="163"/>
      <c r="T18" s="163"/>
      <c r="U18" s="68"/>
      <c r="W18" s="76" t="str">
        <f>O3</f>
        <v>M</v>
      </c>
      <c r="X18" s="4"/>
      <c r="Y18" s="4"/>
      <c r="Z18" s="4"/>
      <c r="AA18" s="4"/>
      <c r="AB18" s="78"/>
    </row>
    <row r="19" spans="1:28" x14ac:dyDescent="0.15">
      <c r="A19" s="66">
        <v>9</v>
      </c>
      <c r="B19" s="65"/>
      <c r="C19" s="65"/>
      <c r="D19" s="62"/>
      <c r="E19" s="62"/>
      <c r="F19" s="67"/>
      <c r="G19" s="66">
        <v>9</v>
      </c>
      <c r="H19" s="180"/>
      <c r="I19" s="180"/>
      <c r="J19" s="180"/>
      <c r="K19" s="180"/>
      <c r="L19" s="180"/>
      <c r="M19" s="180"/>
      <c r="N19" s="181"/>
      <c r="O19" s="181"/>
      <c r="P19" s="181"/>
      <c r="Q19" s="181"/>
      <c r="R19" s="68"/>
      <c r="S19" s="182"/>
      <c r="T19" s="182"/>
      <c r="U19" s="68"/>
      <c r="W19" s="76" t="str">
        <f>O4</f>
        <v>N</v>
      </c>
      <c r="X19" s="4"/>
      <c r="Y19" s="4"/>
      <c r="Z19" s="4"/>
      <c r="AA19" s="4"/>
      <c r="AB19" s="78"/>
    </row>
    <row r="20" spans="1:28" x14ac:dyDescent="0.15">
      <c r="A20" s="66">
        <v>10</v>
      </c>
      <c r="B20" s="65"/>
      <c r="C20" s="65"/>
      <c r="D20" s="62"/>
      <c r="E20" s="62"/>
      <c r="F20" s="67"/>
      <c r="G20" s="66">
        <v>10</v>
      </c>
      <c r="H20" s="161"/>
      <c r="I20" s="161"/>
      <c r="J20" s="161"/>
      <c r="K20" s="161"/>
      <c r="L20" s="161"/>
      <c r="M20" s="161"/>
      <c r="N20" s="162"/>
      <c r="O20" s="162"/>
      <c r="P20" s="162"/>
      <c r="Q20" s="162"/>
      <c r="R20" s="65"/>
      <c r="S20" s="163"/>
      <c r="T20" s="163"/>
      <c r="U20" s="65"/>
      <c r="W20" s="76" t="str">
        <f t="shared" ref="W20:W21" si="3">O5</f>
        <v>O</v>
      </c>
      <c r="X20" s="4"/>
      <c r="Y20" s="4"/>
      <c r="Z20" s="4"/>
      <c r="AA20" s="4"/>
      <c r="AB20" s="78"/>
    </row>
    <row r="21" spans="1:28" x14ac:dyDescent="0.15">
      <c r="A21" s="66">
        <v>11</v>
      </c>
      <c r="B21" s="65"/>
      <c r="C21" s="65"/>
      <c r="D21" s="62"/>
      <c r="E21" s="62"/>
      <c r="F21" s="67"/>
      <c r="G21" s="66">
        <v>11</v>
      </c>
      <c r="H21" s="161"/>
      <c r="I21" s="161"/>
      <c r="J21" s="161"/>
      <c r="K21" s="161"/>
      <c r="L21" s="161"/>
      <c r="M21" s="161"/>
      <c r="N21" s="162"/>
      <c r="O21" s="162"/>
      <c r="P21" s="162"/>
      <c r="Q21" s="162"/>
      <c r="R21" s="65"/>
      <c r="S21" s="163"/>
      <c r="T21" s="163"/>
      <c r="U21" s="65"/>
      <c r="W21" s="76" t="str">
        <f t="shared" si="3"/>
        <v>ﾗﾝﾀﾞﾑ</v>
      </c>
      <c r="X21" s="4"/>
      <c r="Y21" s="4"/>
      <c r="Z21" s="4"/>
      <c r="AA21" s="4"/>
      <c r="AB21" s="78"/>
    </row>
    <row r="22" spans="1:28" x14ac:dyDescent="0.15">
      <c r="A22" s="66">
        <v>12</v>
      </c>
      <c r="B22" s="65"/>
      <c r="C22" s="65"/>
      <c r="D22" s="62"/>
      <c r="E22" s="62"/>
      <c r="F22" s="67"/>
      <c r="G22" s="66">
        <v>12</v>
      </c>
      <c r="H22" s="161"/>
      <c r="I22" s="161"/>
      <c r="J22" s="161"/>
      <c r="K22" s="161"/>
      <c r="L22" s="161"/>
      <c r="M22" s="161"/>
      <c r="N22" s="162"/>
      <c r="O22" s="162"/>
      <c r="P22" s="162"/>
      <c r="Q22" s="162"/>
      <c r="R22" s="65"/>
      <c r="S22" s="163"/>
      <c r="T22" s="163"/>
      <c r="U22" s="65"/>
      <c r="W22" s="76"/>
      <c r="X22" s="4"/>
      <c r="Y22" s="4"/>
      <c r="Z22" s="4"/>
      <c r="AA22" s="4"/>
      <c r="AB22" s="78"/>
    </row>
    <row r="23" spans="1:28" x14ac:dyDescent="0.15">
      <c r="A23" s="66">
        <v>13</v>
      </c>
      <c r="B23" s="65"/>
      <c r="C23" s="65"/>
      <c r="D23" s="62"/>
      <c r="E23" s="62"/>
      <c r="F23" s="67"/>
      <c r="G23" s="66">
        <v>13</v>
      </c>
      <c r="H23" s="161"/>
      <c r="I23" s="161"/>
      <c r="J23" s="161"/>
      <c r="K23" s="161"/>
      <c r="L23" s="161"/>
      <c r="M23" s="161"/>
      <c r="N23" s="162"/>
      <c r="O23" s="162"/>
      <c r="P23" s="162"/>
      <c r="Q23" s="162"/>
      <c r="R23" s="65"/>
      <c r="S23" s="163"/>
      <c r="T23" s="163"/>
      <c r="U23" s="65"/>
      <c r="W23" s="76"/>
      <c r="X23" s="4"/>
      <c r="Y23" s="4"/>
      <c r="Z23" s="4"/>
      <c r="AA23" s="4"/>
      <c r="AB23" s="78"/>
    </row>
    <row r="24" spans="1:28" x14ac:dyDescent="0.15">
      <c r="A24" s="66">
        <v>14</v>
      </c>
      <c r="B24" s="65"/>
      <c r="C24" s="65"/>
      <c r="D24" s="62"/>
      <c r="E24" s="62"/>
      <c r="F24" s="67"/>
      <c r="G24" s="66">
        <v>14</v>
      </c>
      <c r="H24" s="183"/>
      <c r="I24" s="183"/>
      <c r="J24" s="183"/>
      <c r="K24" s="183"/>
      <c r="L24" s="183"/>
      <c r="M24" s="183"/>
      <c r="N24" s="183"/>
      <c r="O24" s="183"/>
      <c r="P24" s="183"/>
      <c r="Q24" s="183"/>
      <c r="R24" s="70"/>
      <c r="S24" s="184"/>
      <c r="T24" s="184"/>
      <c r="W24" s="76"/>
      <c r="X24" s="4"/>
      <c r="Y24" s="4"/>
      <c r="Z24" s="4"/>
      <c r="AA24" s="4"/>
      <c r="AB24" s="78"/>
    </row>
    <row r="25" spans="1:28" x14ac:dyDescent="0.15">
      <c r="A25" s="66">
        <v>15</v>
      </c>
      <c r="B25" s="65"/>
      <c r="C25" s="65"/>
      <c r="D25" s="62"/>
      <c r="E25" s="62"/>
      <c r="F25" s="67"/>
      <c r="G25" s="66">
        <v>15</v>
      </c>
      <c r="H25" s="183"/>
      <c r="I25" s="183"/>
      <c r="J25" s="183"/>
      <c r="K25" s="183"/>
      <c r="L25" s="183"/>
      <c r="M25" s="183"/>
      <c r="N25" s="183"/>
      <c r="O25" s="183"/>
      <c r="P25" s="183"/>
      <c r="Q25" s="183"/>
      <c r="R25" s="70"/>
      <c r="S25" s="184"/>
      <c r="T25" s="184"/>
      <c r="W25" s="76"/>
      <c r="X25" s="4"/>
      <c r="Y25" s="4"/>
      <c r="Z25" s="4"/>
      <c r="AA25" s="4"/>
      <c r="AB25" s="78"/>
    </row>
    <row r="26" spans="1:28" x14ac:dyDescent="0.15">
      <c r="A26" s="66">
        <v>16</v>
      </c>
      <c r="B26" s="65"/>
      <c r="C26" s="65"/>
      <c r="D26" s="62"/>
      <c r="E26" s="62"/>
      <c r="F26" s="67"/>
      <c r="G26" s="66">
        <v>16</v>
      </c>
      <c r="H26" s="183"/>
      <c r="I26" s="183"/>
      <c r="J26" s="183"/>
      <c r="K26" s="183"/>
      <c r="L26" s="183"/>
      <c r="M26" s="183"/>
      <c r="N26" s="183"/>
      <c r="O26" s="183"/>
      <c r="P26" s="183"/>
      <c r="Q26" s="183"/>
      <c r="R26" s="70"/>
      <c r="S26" s="184"/>
      <c r="T26" s="184"/>
      <c r="W26" s="76"/>
      <c r="X26" s="4"/>
      <c r="Y26" s="4"/>
      <c r="Z26" s="4"/>
      <c r="AA26" s="4"/>
      <c r="AB26" s="78"/>
    </row>
    <row r="27" spans="1:28" x14ac:dyDescent="0.15">
      <c r="A27" s="66">
        <v>17</v>
      </c>
      <c r="B27" s="65"/>
      <c r="C27" s="65"/>
      <c r="D27" s="62"/>
      <c r="E27" s="62"/>
      <c r="F27" s="67"/>
      <c r="G27" s="66">
        <v>17</v>
      </c>
      <c r="H27" s="183"/>
      <c r="I27" s="183"/>
      <c r="J27" s="183"/>
      <c r="K27" s="183"/>
      <c r="L27" s="183"/>
      <c r="M27" s="183"/>
      <c r="N27" s="183"/>
      <c r="O27" s="183"/>
      <c r="P27" s="183"/>
      <c r="Q27" s="183"/>
      <c r="R27" s="70"/>
      <c r="S27" s="184"/>
      <c r="T27" s="184"/>
      <c r="W27" s="76"/>
      <c r="X27" s="4"/>
      <c r="Y27" s="4"/>
      <c r="Z27" s="4"/>
      <c r="AA27" s="4"/>
      <c r="AB27" s="78"/>
    </row>
    <row r="28" spans="1:28" x14ac:dyDescent="0.15">
      <c r="A28" s="66">
        <v>18</v>
      </c>
      <c r="B28" s="65"/>
      <c r="C28" s="65"/>
      <c r="D28" s="62"/>
      <c r="E28" s="62"/>
      <c r="F28" s="67"/>
      <c r="G28" s="66">
        <v>18</v>
      </c>
      <c r="H28" s="183"/>
      <c r="I28" s="183"/>
      <c r="J28" s="183"/>
      <c r="K28" s="183"/>
      <c r="L28" s="183"/>
      <c r="M28" s="183"/>
      <c r="N28" s="183"/>
      <c r="O28" s="183"/>
      <c r="P28" s="183"/>
      <c r="Q28" s="183"/>
      <c r="R28" s="70"/>
      <c r="S28" s="184"/>
      <c r="T28" s="184"/>
      <c r="W28" s="76"/>
      <c r="X28" s="4"/>
      <c r="Y28" s="4"/>
      <c r="Z28" s="4"/>
      <c r="AA28" s="4"/>
      <c r="AB28" s="78"/>
    </row>
    <row r="29" spans="1:28" x14ac:dyDescent="0.15">
      <c r="A29" s="66">
        <v>19</v>
      </c>
      <c r="B29" s="67"/>
      <c r="C29" s="67"/>
      <c r="D29" s="62"/>
      <c r="E29" s="62"/>
      <c r="F29" s="67"/>
      <c r="G29" s="66">
        <v>19</v>
      </c>
      <c r="H29" s="183"/>
      <c r="I29" s="183"/>
      <c r="J29" s="183"/>
      <c r="K29" s="183"/>
      <c r="L29" s="183"/>
      <c r="M29" s="183"/>
      <c r="N29" s="183"/>
      <c r="O29" s="183"/>
      <c r="P29" s="183"/>
      <c r="Q29" s="183"/>
      <c r="R29" s="70"/>
      <c r="S29" s="184"/>
      <c r="T29" s="184"/>
      <c r="W29" s="76"/>
      <c r="X29" s="4"/>
      <c r="Y29" s="4"/>
      <c r="Z29" s="4"/>
      <c r="AA29" s="4"/>
      <c r="AB29" s="78"/>
    </row>
    <row r="30" spans="1:28" x14ac:dyDescent="0.15">
      <c r="A30" s="66">
        <v>20</v>
      </c>
      <c r="B30" s="65"/>
      <c r="C30" s="65"/>
      <c r="D30" s="62"/>
      <c r="E30" s="62"/>
      <c r="F30" s="67"/>
      <c r="G30" s="66">
        <v>20</v>
      </c>
      <c r="H30" s="183"/>
      <c r="I30" s="183"/>
      <c r="J30" s="183"/>
      <c r="K30" s="183"/>
      <c r="L30" s="183"/>
      <c r="M30" s="183"/>
      <c r="N30" s="183"/>
      <c r="O30" s="183"/>
      <c r="P30" s="183"/>
      <c r="Q30" s="183"/>
      <c r="R30" s="70"/>
      <c r="S30" s="184"/>
      <c r="T30" s="184"/>
      <c r="W30" s="76"/>
      <c r="X30" s="4"/>
      <c r="Y30" s="4"/>
      <c r="Z30" s="4"/>
      <c r="AA30" s="4"/>
      <c r="AB30" s="78"/>
    </row>
    <row r="31" spans="1:28" x14ac:dyDescent="0.15">
      <c r="A31" s="66">
        <v>21</v>
      </c>
      <c r="B31" s="67"/>
      <c r="C31" s="67"/>
      <c r="D31" s="62"/>
      <c r="E31" s="62"/>
      <c r="F31" s="67"/>
      <c r="G31" s="66">
        <v>21</v>
      </c>
      <c r="H31" s="183"/>
      <c r="I31" s="183"/>
      <c r="J31" s="183"/>
      <c r="K31" s="183"/>
      <c r="L31" s="183"/>
      <c r="M31" s="183"/>
      <c r="N31" s="183"/>
      <c r="O31" s="183"/>
      <c r="P31" s="183"/>
      <c r="Q31" s="183"/>
      <c r="R31" s="70"/>
      <c r="S31" s="184"/>
      <c r="T31" s="184"/>
      <c r="W31" s="76"/>
      <c r="X31" s="4"/>
      <c r="Y31" s="4"/>
      <c r="Z31" s="4"/>
      <c r="AA31" s="4"/>
      <c r="AB31" s="78"/>
    </row>
    <row r="32" spans="1:28" x14ac:dyDescent="0.15">
      <c r="A32" s="66">
        <v>22</v>
      </c>
      <c r="B32" s="65"/>
      <c r="C32" s="65"/>
      <c r="D32" s="62"/>
      <c r="E32" s="62"/>
      <c r="F32" s="67"/>
      <c r="G32" s="66">
        <v>22</v>
      </c>
      <c r="H32" s="183"/>
      <c r="I32" s="183"/>
      <c r="J32" s="183"/>
      <c r="K32" s="183"/>
      <c r="L32" s="183"/>
      <c r="M32" s="183"/>
      <c r="N32" s="183"/>
      <c r="O32" s="183"/>
      <c r="P32" s="183"/>
      <c r="Q32" s="183"/>
      <c r="R32" s="70"/>
      <c r="S32" s="184"/>
      <c r="T32" s="184"/>
      <c r="W32" s="76"/>
      <c r="X32" s="4"/>
      <c r="Y32" s="4"/>
      <c r="Z32" s="4"/>
      <c r="AA32" s="4"/>
      <c r="AB32" s="78"/>
    </row>
    <row r="33" spans="1:28" x14ac:dyDescent="0.15">
      <c r="A33" s="66">
        <v>23</v>
      </c>
      <c r="B33" s="65"/>
      <c r="C33" s="65"/>
      <c r="D33" s="62"/>
      <c r="E33" s="62"/>
      <c r="F33" s="67"/>
      <c r="G33" s="66">
        <v>23</v>
      </c>
      <c r="H33" s="183"/>
      <c r="I33" s="183"/>
      <c r="J33" s="183"/>
      <c r="K33" s="183"/>
      <c r="L33" s="183"/>
      <c r="M33" s="183"/>
      <c r="N33" s="183"/>
      <c r="O33" s="183"/>
      <c r="P33" s="183"/>
      <c r="Q33" s="183"/>
      <c r="R33" s="70"/>
      <c r="S33" s="184"/>
      <c r="T33" s="184"/>
      <c r="W33" s="76"/>
      <c r="X33" s="4"/>
      <c r="Y33" s="4"/>
      <c r="Z33" s="4"/>
      <c r="AA33" s="4"/>
      <c r="AB33" s="78"/>
    </row>
    <row r="34" spans="1:28" x14ac:dyDescent="0.15">
      <c r="A34" s="66">
        <v>24</v>
      </c>
      <c r="B34" s="65"/>
      <c r="C34" s="65"/>
      <c r="D34" s="62"/>
      <c r="E34" s="62"/>
      <c r="F34" s="67"/>
      <c r="G34" s="66">
        <v>24</v>
      </c>
      <c r="H34" s="183"/>
      <c r="I34" s="183"/>
      <c r="J34" s="183"/>
      <c r="K34" s="183"/>
      <c r="L34" s="183"/>
      <c r="M34" s="183"/>
      <c r="N34" s="183"/>
      <c r="O34" s="183"/>
      <c r="P34" s="183"/>
      <c r="Q34" s="183"/>
      <c r="R34" s="70"/>
      <c r="S34" s="184"/>
      <c r="T34" s="184"/>
      <c r="W34" s="76"/>
      <c r="X34" s="4"/>
      <c r="Y34" s="4"/>
      <c r="Z34" s="4"/>
      <c r="AA34" s="4"/>
      <c r="AB34" s="78"/>
    </row>
    <row r="35" spans="1:28" ht="14.25" thickBot="1" x14ac:dyDescent="0.2">
      <c r="A35" s="66">
        <v>25</v>
      </c>
      <c r="B35" s="65"/>
      <c r="C35" s="65"/>
      <c r="D35" s="62"/>
      <c r="E35" s="62"/>
      <c r="F35" s="67"/>
      <c r="G35" s="66">
        <v>25</v>
      </c>
      <c r="H35" s="183"/>
      <c r="I35" s="183"/>
      <c r="J35" s="183"/>
      <c r="K35" s="183"/>
      <c r="L35" s="183"/>
      <c r="M35" s="183"/>
      <c r="N35" s="183"/>
      <c r="O35" s="183"/>
      <c r="P35" s="183"/>
      <c r="Q35" s="183"/>
      <c r="R35" s="70"/>
      <c r="S35" s="184"/>
      <c r="T35" s="184"/>
      <c r="W35" s="79"/>
      <c r="X35" s="80"/>
      <c r="Y35" s="80"/>
      <c r="Z35" s="80"/>
      <c r="AA35" s="80"/>
      <c r="AB35" s="81"/>
    </row>
    <row r="36" spans="1:28" x14ac:dyDescent="0.15">
      <c r="A36" s="66">
        <v>26</v>
      </c>
      <c r="B36" s="65"/>
      <c r="C36" s="65"/>
      <c r="D36" s="62"/>
      <c r="E36" s="62"/>
      <c r="F36" s="67"/>
      <c r="G36" s="66">
        <v>26</v>
      </c>
      <c r="H36" s="183"/>
      <c r="I36" s="183"/>
      <c r="J36" s="183"/>
      <c r="K36" s="183"/>
      <c r="L36" s="183"/>
      <c r="M36" s="183"/>
      <c r="N36" s="183"/>
      <c r="O36" s="183"/>
      <c r="P36" s="183"/>
      <c r="Q36" s="183"/>
      <c r="R36" s="70"/>
      <c r="S36" s="184"/>
      <c r="T36" s="184"/>
    </row>
    <row r="37" spans="1:28" x14ac:dyDescent="0.15">
      <c r="A37" s="66">
        <v>27</v>
      </c>
      <c r="B37" s="65"/>
      <c r="C37" s="65"/>
      <c r="D37" s="62"/>
      <c r="E37" s="62"/>
      <c r="F37" s="67"/>
      <c r="G37" s="66">
        <v>27</v>
      </c>
      <c r="H37" s="183"/>
      <c r="I37" s="183"/>
      <c r="J37" s="183"/>
      <c r="K37" s="183"/>
      <c r="L37" s="183"/>
      <c r="M37" s="183"/>
      <c r="N37" s="183"/>
      <c r="O37" s="183"/>
      <c r="P37" s="183"/>
      <c r="Q37" s="183"/>
      <c r="R37" s="70"/>
      <c r="S37" s="184"/>
      <c r="T37" s="184"/>
    </row>
    <row r="38" spans="1:28" x14ac:dyDescent="0.15">
      <c r="A38" s="66">
        <v>28</v>
      </c>
      <c r="B38" s="65"/>
      <c r="C38" s="65"/>
      <c r="D38" s="62"/>
      <c r="E38" s="62"/>
      <c r="F38" s="67"/>
      <c r="G38" s="66">
        <v>28</v>
      </c>
      <c r="H38" s="183"/>
      <c r="I38" s="183"/>
      <c r="J38" s="183"/>
      <c r="K38" s="183"/>
      <c r="L38" s="183"/>
      <c r="M38" s="183"/>
      <c r="N38" s="183"/>
      <c r="O38" s="183"/>
      <c r="P38" s="183"/>
      <c r="Q38" s="183"/>
      <c r="R38" s="70"/>
      <c r="S38" s="184"/>
      <c r="T38" s="184"/>
    </row>
    <row r="39" spans="1:28" x14ac:dyDescent="0.15">
      <c r="A39" s="66">
        <v>29</v>
      </c>
      <c r="B39" s="65"/>
      <c r="C39" s="65"/>
      <c r="D39" s="62"/>
      <c r="E39" s="62"/>
      <c r="F39" s="67"/>
      <c r="G39" s="66">
        <v>29</v>
      </c>
      <c r="H39" s="183"/>
      <c r="I39" s="183"/>
      <c r="J39" s="183"/>
      <c r="K39" s="183"/>
      <c r="L39" s="183"/>
      <c r="M39" s="183"/>
      <c r="N39" s="183"/>
      <c r="O39" s="183"/>
      <c r="P39" s="183"/>
      <c r="Q39" s="183"/>
      <c r="R39" s="70"/>
      <c r="S39" s="184"/>
      <c r="T39" s="184"/>
    </row>
    <row r="40" spans="1:28" x14ac:dyDescent="0.15">
      <c r="A40" s="66">
        <v>30</v>
      </c>
      <c r="B40" s="65"/>
      <c r="C40" s="65"/>
      <c r="D40" s="62"/>
      <c r="E40" s="62"/>
      <c r="F40" s="67"/>
      <c r="G40" s="66">
        <v>30</v>
      </c>
      <c r="H40" s="183"/>
      <c r="I40" s="183"/>
      <c r="J40" s="183"/>
      <c r="K40" s="183"/>
      <c r="L40" s="183"/>
      <c r="M40" s="183"/>
      <c r="N40" s="183"/>
      <c r="O40" s="183"/>
      <c r="P40" s="183"/>
      <c r="Q40" s="183"/>
      <c r="R40" s="70"/>
      <c r="S40" s="184"/>
      <c r="T40" s="184"/>
    </row>
    <row r="41" spans="1:28" x14ac:dyDescent="0.15">
      <c r="A41" s="66">
        <v>31</v>
      </c>
      <c r="B41" s="65"/>
      <c r="C41" s="65"/>
      <c r="D41" s="62"/>
      <c r="E41" s="62"/>
      <c r="F41" s="67"/>
      <c r="G41" s="66">
        <v>31</v>
      </c>
      <c r="H41" s="183"/>
      <c r="I41" s="183"/>
      <c r="J41" s="183"/>
      <c r="K41" s="183"/>
      <c r="L41" s="183"/>
      <c r="M41" s="183"/>
      <c r="N41" s="183"/>
      <c r="O41" s="183"/>
      <c r="P41" s="183"/>
      <c r="Q41" s="183"/>
      <c r="R41" s="70"/>
      <c r="S41" s="184"/>
      <c r="T41" s="184"/>
    </row>
    <row r="42" spans="1:28" x14ac:dyDescent="0.15">
      <c r="A42" s="66">
        <v>32</v>
      </c>
      <c r="B42" s="65"/>
      <c r="C42" s="65"/>
      <c r="D42" s="62"/>
      <c r="E42" s="62"/>
      <c r="F42" s="67"/>
      <c r="G42" s="66">
        <v>32</v>
      </c>
      <c r="H42" s="183"/>
      <c r="I42" s="183"/>
      <c r="J42" s="183"/>
      <c r="K42" s="183"/>
      <c r="L42" s="183"/>
      <c r="M42" s="183"/>
      <c r="N42" s="183"/>
      <c r="O42" s="183"/>
      <c r="P42" s="183"/>
      <c r="Q42" s="183"/>
      <c r="R42" s="70"/>
      <c r="S42" s="184"/>
      <c r="T42" s="184"/>
    </row>
    <row r="43" spans="1:28" x14ac:dyDescent="0.15">
      <c r="A43" s="66">
        <v>33</v>
      </c>
      <c r="B43" s="65"/>
      <c r="C43" s="65"/>
      <c r="D43" s="62"/>
      <c r="E43" s="62"/>
      <c r="F43" s="67"/>
      <c r="G43" s="66">
        <v>33</v>
      </c>
      <c r="H43" s="183"/>
      <c r="I43" s="183"/>
      <c r="J43" s="183"/>
      <c r="K43" s="183"/>
      <c r="L43" s="183"/>
      <c r="M43" s="183"/>
      <c r="N43" s="183"/>
      <c r="O43" s="183"/>
      <c r="P43" s="183"/>
      <c r="Q43" s="183"/>
      <c r="R43" s="70"/>
      <c r="S43" s="184"/>
      <c r="T43" s="184"/>
    </row>
    <row r="44" spans="1:28" x14ac:dyDescent="0.15">
      <c r="A44" s="66">
        <v>34</v>
      </c>
      <c r="B44" s="65"/>
      <c r="C44" s="65"/>
      <c r="D44" s="62"/>
      <c r="E44" s="62"/>
      <c r="F44" s="67"/>
      <c r="G44" s="66">
        <v>34</v>
      </c>
      <c r="H44" s="183"/>
      <c r="I44" s="183"/>
      <c r="J44" s="183"/>
      <c r="K44" s="183"/>
      <c r="L44" s="183"/>
      <c r="M44" s="183"/>
      <c r="N44" s="183"/>
      <c r="O44" s="183"/>
      <c r="P44" s="183"/>
      <c r="Q44" s="183"/>
      <c r="R44" s="70"/>
      <c r="S44" s="184"/>
      <c r="T44" s="184"/>
    </row>
    <row r="45" spans="1:28" x14ac:dyDescent="0.15">
      <c r="A45" s="66">
        <v>35</v>
      </c>
      <c r="B45" s="65"/>
      <c r="C45" s="65"/>
      <c r="D45" s="62"/>
      <c r="E45" s="62"/>
      <c r="F45" s="67"/>
      <c r="G45" s="66">
        <v>35</v>
      </c>
      <c r="H45" s="183"/>
      <c r="I45" s="183"/>
      <c r="J45" s="183"/>
      <c r="K45" s="183"/>
      <c r="L45" s="183"/>
      <c r="M45" s="183"/>
      <c r="N45" s="183"/>
      <c r="O45" s="183"/>
      <c r="P45" s="183"/>
      <c r="Q45" s="183"/>
      <c r="R45" s="70"/>
      <c r="S45" s="184"/>
      <c r="T45" s="184"/>
    </row>
    <row r="46" spans="1:28" x14ac:dyDescent="0.15">
      <c r="A46" s="66">
        <v>36</v>
      </c>
      <c r="B46" s="65"/>
      <c r="C46" s="65"/>
      <c r="D46" s="62"/>
      <c r="E46" s="62"/>
      <c r="F46" s="67"/>
      <c r="G46" s="66">
        <v>36</v>
      </c>
      <c r="H46" s="183"/>
      <c r="I46" s="183"/>
      <c r="J46" s="183"/>
      <c r="K46" s="183"/>
      <c r="L46" s="183"/>
      <c r="M46" s="183"/>
      <c r="N46" s="183"/>
      <c r="O46" s="183"/>
      <c r="P46" s="183"/>
      <c r="Q46" s="183"/>
      <c r="R46" s="70"/>
      <c r="S46" s="184"/>
      <c r="T46" s="184"/>
    </row>
    <row r="47" spans="1:28" x14ac:dyDescent="0.15">
      <c r="A47" s="66">
        <v>37</v>
      </c>
      <c r="B47" s="65"/>
      <c r="C47" s="65"/>
      <c r="D47" s="62"/>
      <c r="E47" s="62"/>
      <c r="F47" s="67"/>
      <c r="G47" s="66">
        <v>37</v>
      </c>
      <c r="H47" s="183"/>
      <c r="I47" s="183"/>
      <c r="J47" s="183"/>
      <c r="K47" s="183"/>
      <c r="L47" s="183"/>
      <c r="M47" s="183"/>
      <c r="N47" s="183"/>
      <c r="O47" s="183"/>
      <c r="P47" s="183"/>
      <c r="Q47" s="183"/>
      <c r="R47" s="70"/>
      <c r="S47" s="184"/>
      <c r="T47" s="184"/>
    </row>
    <row r="48" spans="1:28" x14ac:dyDescent="0.15">
      <c r="A48" s="66">
        <v>38</v>
      </c>
      <c r="B48" s="65"/>
      <c r="C48" s="65"/>
      <c r="D48" s="62"/>
      <c r="E48" s="62"/>
      <c r="F48" s="67"/>
      <c r="G48" s="66">
        <v>38</v>
      </c>
      <c r="H48" s="183"/>
      <c r="I48" s="183"/>
      <c r="J48" s="183"/>
      <c r="K48" s="183"/>
      <c r="L48" s="183"/>
      <c r="M48" s="183"/>
      <c r="N48" s="183"/>
      <c r="O48" s="183"/>
      <c r="P48" s="183"/>
      <c r="Q48" s="183"/>
      <c r="R48" s="70"/>
      <c r="S48" s="184"/>
      <c r="T48" s="184"/>
    </row>
    <row r="49" spans="1:20" x14ac:dyDescent="0.15">
      <c r="A49" s="66">
        <v>39</v>
      </c>
      <c r="B49" s="65"/>
      <c r="C49" s="65"/>
      <c r="D49" s="62"/>
      <c r="E49" s="62"/>
      <c r="F49" s="67"/>
      <c r="G49" s="66">
        <v>39</v>
      </c>
      <c r="H49" s="183"/>
      <c r="I49" s="183"/>
      <c r="J49" s="183"/>
      <c r="K49" s="183"/>
      <c r="L49" s="183"/>
      <c r="M49" s="183"/>
      <c r="N49" s="183"/>
      <c r="O49" s="183"/>
      <c r="P49" s="183"/>
      <c r="Q49" s="183"/>
      <c r="R49" s="70"/>
      <c r="S49" s="184"/>
      <c r="T49" s="184"/>
    </row>
    <row r="50" spans="1:20" x14ac:dyDescent="0.15">
      <c r="A50" s="66">
        <v>40</v>
      </c>
      <c r="B50" s="65"/>
      <c r="C50" s="65"/>
      <c r="D50" s="62"/>
      <c r="E50" s="62"/>
      <c r="F50" s="67"/>
      <c r="G50" s="66">
        <v>40</v>
      </c>
      <c r="H50" s="183"/>
      <c r="I50" s="183"/>
      <c r="J50" s="183"/>
      <c r="K50" s="183"/>
      <c r="L50" s="183"/>
      <c r="M50" s="183"/>
      <c r="N50" s="183"/>
      <c r="O50" s="183"/>
      <c r="P50" s="183"/>
      <c r="Q50" s="183"/>
      <c r="R50" s="70"/>
      <c r="S50" s="184"/>
      <c r="T50" s="184"/>
    </row>
    <row r="51" spans="1:20" x14ac:dyDescent="0.15">
      <c r="A51" s="66">
        <v>41</v>
      </c>
      <c r="B51" s="65"/>
      <c r="C51" s="65"/>
      <c r="D51" s="62"/>
      <c r="E51" s="62"/>
      <c r="F51" s="67"/>
      <c r="G51" s="66">
        <v>41</v>
      </c>
      <c r="H51" s="183"/>
      <c r="I51" s="183"/>
      <c r="J51" s="183"/>
      <c r="K51" s="183"/>
      <c r="L51" s="183"/>
      <c r="M51" s="183"/>
      <c r="N51" s="183"/>
      <c r="O51" s="183"/>
      <c r="P51" s="183"/>
      <c r="Q51" s="183"/>
      <c r="R51" s="70"/>
      <c r="S51" s="184"/>
      <c r="T51" s="184"/>
    </row>
    <row r="52" spans="1:20" x14ac:dyDescent="0.15">
      <c r="A52" s="66">
        <v>42</v>
      </c>
      <c r="B52" s="65"/>
      <c r="C52" s="65"/>
      <c r="D52" s="62"/>
      <c r="E52" s="62"/>
      <c r="F52" s="67"/>
      <c r="G52" s="66">
        <v>42</v>
      </c>
      <c r="H52" s="183"/>
      <c r="I52" s="183"/>
      <c r="J52" s="183"/>
      <c r="K52" s="183"/>
      <c r="L52" s="183"/>
      <c r="M52" s="183"/>
      <c r="N52" s="183"/>
      <c r="O52" s="183"/>
      <c r="P52" s="183"/>
      <c r="Q52" s="183"/>
      <c r="R52" s="70"/>
      <c r="S52" s="184"/>
      <c r="T52" s="184"/>
    </row>
    <row r="53" spans="1:20" x14ac:dyDescent="0.15">
      <c r="A53" s="66">
        <v>43</v>
      </c>
      <c r="B53" s="65"/>
      <c r="C53" s="65"/>
      <c r="D53" s="62"/>
      <c r="E53" s="62"/>
      <c r="F53" s="67"/>
      <c r="G53" s="66">
        <v>43</v>
      </c>
      <c r="H53" s="183"/>
      <c r="I53" s="183"/>
      <c r="J53" s="183"/>
      <c r="K53" s="183"/>
      <c r="L53" s="183"/>
      <c r="M53" s="183"/>
      <c r="N53" s="183"/>
      <c r="O53" s="183"/>
      <c r="P53" s="183"/>
      <c r="Q53" s="183"/>
      <c r="R53" s="70"/>
      <c r="S53" s="184"/>
      <c r="T53" s="184"/>
    </row>
    <row r="54" spans="1:20" x14ac:dyDescent="0.15">
      <c r="A54" s="66">
        <v>44</v>
      </c>
      <c r="B54" s="65"/>
      <c r="C54" s="65"/>
      <c r="D54" s="62"/>
      <c r="E54" s="62"/>
      <c r="F54" s="67"/>
      <c r="G54" s="66">
        <v>44</v>
      </c>
      <c r="H54" s="183"/>
      <c r="I54" s="183"/>
      <c r="J54" s="183"/>
      <c r="K54" s="183"/>
      <c r="L54" s="183"/>
      <c r="M54" s="183"/>
      <c r="N54" s="183"/>
      <c r="O54" s="183"/>
      <c r="P54" s="183"/>
      <c r="Q54" s="183"/>
      <c r="R54" s="70"/>
      <c r="S54" s="184"/>
      <c r="T54" s="184"/>
    </row>
    <row r="55" spans="1:20" x14ac:dyDescent="0.15">
      <c r="A55" s="66">
        <v>45</v>
      </c>
      <c r="B55" s="65"/>
      <c r="C55" s="65"/>
      <c r="D55" s="62"/>
      <c r="E55" s="62"/>
      <c r="F55" s="67"/>
      <c r="G55" s="66">
        <v>45</v>
      </c>
      <c r="H55" s="183"/>
      <c r="I55" s="183"/>
      <c r="J55" s="183"/>
      <c r="K55" s="183"/>
      <c r="L55" s="183"/>
      <c r="M55" s="183"/>
      <c r="N55" s="183"/>
      <c r="O55" s="183"/>
      <c r="P55" s="183"/>
      <c r="Q55" s="183"/>
      <c r="R55" s="70"/>
      <c r="S55" s="184"/>
      <c r="T55" s="184"/>
    </row>
    <row r="56" spans="1:20" x14ac:dyDescent="0.15">
      <c r="A56" s="66">
        <v>46</v>
      </c>
      <c r="B56" s="65"/>
      <c r="C56" s="65"/>
      <c r="D56" s="62"/>
      <c r="E56" s="62"/>
      <c r="F56" s="67"/>
      <c r="G56" s="66">
        <v>46</v>
      </c>
      <c r="H56" s="183"/>
      <c r="I56" s="183"/>
      <c r="J56" s="183"/>
      <c r="K56" s="183"/>
      <c r="L56" s="183"/>
      <c r="M56" s="183"/>
      <c r="N56" s="183"/>
      <c r="O56" s="183"/>
      <c r="P56" s="183"/>
      <c r="Q56" s="183"/>
      <c r="R56" s="70"/>
      <c r="S56" s="184"/>
      <c r="T56" s="184"/>
    </row>
    <row r="57" spans="1:20" x14ac:dyDescent="0.15">
      <c r="A57" s="66">
        <v>47</v>
      </c>
      <c r="B57" s="65"/>
      <c r="C57" s="65"/>
      <c r="D57" s="62"/>
      <c r="E57" s="62"/>
      <c r="F57" s="67"/>
      <c r="G57" s="66">
        <v>47</v>
      </c>
      <c r="H57" s="183"/>
      <c r="I57" s="183"/>
      <c r="J57" s="183"/>
      <c r="K57" s="183"/>
      <c r="L57" s="183"/>
      <c r="M57" s="183"/>
      <c r="N57" s="183"/>
      <c r="O57" s="183"/>
      <c r="P57" s="183"/>
      <c r="Q57" s="183"/>
      <c r="R57" s="70"/>
      <c r="S57" s="184"/>
      <c r="T57" s="184"/>
    </row>
    <row r="58" spans="1:20" x14ac:dyDescent="0.15">
      <c r="A58" s="66">
        <v>48</v>
      </c>
      <c r="B58" s="65"/>
      <c r="C58" s="65"/>
      <c r="D58" s="62"/>
      <c r="E58" s="62"/>
      <c r="F58" s="67"/>
      <c r="G58" s="66">
        <v>48</v>
      </c>
      <c r="H58" s="183"/>
      <c r="I58" s="183"/>
      <c r="J58" s="183"/>
      <c r="K58" s="183"/>
      <c r="L58" s="183"/>
      <c r="M58" s="183"/>
      <c r="N58" s="183"/>
      <c r="O58" s="183"/>
      <c r="P58" s="183"/>
      <c r="Q58" s="183"/>
      <c r="R58" s="70"/>
      <c r="S58" s="184"/>
      <c r="T58" s="184"/>
    </row>
    <row r="59" spans="1:20" x14ac:dyDescent="0.15">
      <c r="A59" s="66">
        <v>49</v>
      </c>
      <c r="D59" s="70"/>
      <c r="E59" s="70"/>
      <c r="G59" s="66">
        <v>49</v>
      </c>
      <c r="H59" s="183"/>
      <c r="I59" s="183"/>
      <c r="J59" s="183"/>
      <c r="K59" s="183"/>
      <c r="L59" s="183"/>
      <c r="M59" s="183"/>
      <c r="N59" s="183"/>
      <c r="O59" s="183"/>
      <c r="P59" s="183"/>
      <c r="Q59" s="183"/>
      <c r="R59" s="70"/>
      <c r="S59" s="184"/>
      <c r="T59" s="184"/>
    </row>
    <row r="60" spans="1:20" x14ac:dyDescent="0.15">
      <c r="A60" s="66">
        <v>50</v>
      </c>
      <c r="D60" s="70"/>
      <c r="E60" s="70"/>
      <c r="G60" s="66">
        <v>50</v>
      </c>
      <c r="H60" s="183"/>
      <c r="I60" s="183"/>
      <c r="J60" s="183"/>
      <c r="K60" s="183"/>
      <c r="L60" s="183"/>
      <c r="M60" s="183"/>
      <c r="N60" s="183"/>
      <c r="O60" s="183"/>
      <c r="P60" s="183"/>
      <c r="Q60" s="183"/>
      <c r="R60" s="70"/>
      <c r="S60" s="184"/>
      <c r="T60" s="184"/>
    </row>
    <row r="61" spans="1:20" x14ac:dyDescent="0.15">
      <c r="A61" s="66">
        <v>51</v>
      </c>
      <c r="D61" s="70"/>
      <c r="E61" s="70"/>
      <c r="G61" s="66">
        <v>51</v>
      </c>
      <c r="H61" s="183"/>
      <c r="I61" s="183"/>
      <c r="J61" s="183"/>
      <c r="K61" s="183"/>
      <c r="L61" s="183"/>
      <c r="M61" s="183"/>
      <c r="N61" s="183"/>
      <c r="O61" s="183"/>
      <c r="P61" s="183"/>
      <c r="Q61" s="183"/>
      <c r="R61" s="70"/>
      <c r="S61" s="184"/>
      <c r="T61" s="184"/>
    </row>
    <row r="62" spans="1:20" x14ac:dyDescent="0.15">
      <c r="A62" s="66">
        <v>52</v>
      </c>
      <c r="D62" s="70"/>
      <c r="E62" s="70"/>
      <c r="G62" s="66">
        <v>52</v>
      </c>
      <c r="H62" s="183"/>
      <c r="I62" s="183"/>
      <c r="J62" s="183"/>
      <c r="K62" s="183"/>
      <c r="L62" s="183"/>
      <c r="M62" s="183"/>
      <c r="N62" s="183"/>
      <c r="O62" s="183"/>
      <c r="P62" s="183"/>
      <c r="Q62" s="183"/>
      <c r="R62" s="70"/>
      <c r="S62" s="184"/>
      <c r="T62" s="184"/>
    </row>
    <row r="63" spans="1:20" x14ac:dyDescent="0.15">
      <c r="A63" s="66">
        <v>53</v>
      </c>
      <c r="D63" s="70"/>
      <c r="E63" s="70"/>
      <c r="G63" s="66">
        <v>53</v>
      </c>
      <c r="H63" s="183"/>
      <c r="I63" s="183"/>
      <c r="J63" s="183"/>
      <c r="K63" s="183"/>
      <c r="L63" s="183"/>
      <c r="M63" s="183"/>
      <c r="N63" s="183"/>
      <c r="O63" s="183"/>
      <c r="P63" s="183"/>
      <c r="Q63" s="183"/>
      <c r="R63" s="70"/>
      <c r="S63" s="184"/>
      <c r="T63" s="184"/>
    </row>
    <row r="64" spans="1:20" x14ac:dyDescent="0.15">
      <c r="A64" s="66">
        <v>54</v>
      </c>
      <c r="D64" s="70"/>
      <c r="E64" s="70"/>
      <c r="G64" s="66">
        <v>54</v>
      </c>
      <c r="H64" s="183"/>
      <c r="I64" s="183"/>
      <c r="J64" s="183"/>
      <c r="K64" s="183"/>
      <c r="L64" s="183"/>
      <c r="M64" s="183"/>
      <c r="N64" s="183"/>
      <c r="O64" s="183"/>
      <c r="P64" s="183"/>
      <c r="Q64" s="183"/>
      <c r="R64" s="70"/>
      <c r="S64" s="184"/>
      <c r="T64" s="184"/>
    </row>
    <row r="65" spans="1:20" x14ac:dyDescent="0.15">
      <c r="A65" s="66">
        <v>55</v>
      </c>
      <c r="D65" s="70"/>
      <c r="E65" s="70"/>
      <c r="G65" s="66">
        <v>55</v>
      </c>
      <c r="H65" s="183"/>
      <c r="I65" s="183"/>
      <c r="J65" s="183"/>
      <c r="K65" s="183"/>
      <c r="L65" s="183"/>
      <c r="M65" s="183"/>
      <c r="N65" s="183"/>
      <c r="O65" s="183"/>
      <c r="P65" s="183"/>
      <c r="Q65" s="183"/>
      <c r="R65" s="70"/>
      <c r="S65" s="184"/>
      <c r="T65" s="184"/>
    </row>
    <row r="66" spans="1:20" x14ac:dyDescent="0.15">
      <c r="A66" s="66">
        <v>56</v>
      </c>
      <c r="D66" s="70"/>
      <c r="E66" s="70"/>
      <c r="G66" s="66">
        <v>56</v>
      </c>
      <c r="H66" s="183"/>
      <c r="I66" s="183"/>
      <c r="J66" s="183"/>
      <c r="K66" s="183"/>
      <c r="L66" s="183"/>
      <c r="M66" s="183"/>
      <c r="N66" s="183"/>
      <c r="O66" s="183"/>
      <c r="P66" s="183"/>
      <c r="Q66" s="183"/>
      <c r="R66" s="70"/>
      <c r="S66" s="184"/>
      <c r="T66" s="184"/>
    </row>
    <row r="67" spans="1:20" x14ac:dyDescent="0.15">
      <c r="A67" s="66">
        <v>57</v>
      </c>
      <c r="D67" s="70"/>
      <c r="E67" s="70"/>
      <c r="G67" s="66">
        <v>57</v>
      </c>
      <c r="H67" s="183"/>
      <c r="I67" s="183"/>
      <c r="J67" s="183"/>
      <c r="K67" s="183"/>
      <c r="L67" s="183"/>
      <c r="M67" s="183"/>
      <c r="N67" s="183"/>
      <c r="O67" s="183"/>
      <c r="P67" s="183"/>
      <c r="Q67" s="183"/>
      <c r="R67" s="70"/>
      <c r="S67" s="184"/>
      <c r="T67" s="184"/>
    </row>
    <row r="68" spans="1:20" x14ac:dyDescent="0.15">
      <c r="A68" s="66">
        <v>58</v>
      </c>
      <c r="D68" s="70"/>
      <c r="E68" s="70"/>
      <c r="G68" s="66">
        <v>58</v>
      </c>
      <c r="H68" s="183"/>
      <c r="I68" s="183"/>
      <c r="J68" s="183"/>
      <c r="K68" s="183"/>
      <c r="L68" s="183"/>
      <c r="M68" s="183"/>
      <c r="N68" s="183"/>
      <c r="O68" s="183"/>
      <c r="P68" s="183"/>
      <c r="Q68" s="183"/>
      <c r="R68" s="70"/>
      <c r="S68" s="184"/>
      <c r="T68" s="184"/>
    </row>
    <row r="69" spans="1:20" x14ac:dyDescent="0.15">
      <c r="A69" s="66">
        <v>59</v>
      </c>
      <c r="D69" s="70"/>
      <c r="E69" s="70"/>
      <c r="G69" s="66">
        <v>59</v>
      </c>
      <c r="H69" s="183"/>
      <c r="I69" s="183"/>
      <c r="J69" s="183"/>
      <c r="K69" s="183"/>
      <c r="L69" s="183"/>
      <c r="M69" s="183"/>
      <c r="N69" s="183"/>
      <c r="O69" s="183"/>
      <c r="P69" s="183"/>
      <c r="Q69" s="183"/>
      <c r="R69" s="70"/>
      <c r="S69" s="184"/>
      <c r="T69" s="184"/>
    </row>
    <row r="70" spans="1:20" x14ac:dyDescent="0.15">
      <c r="A70" s="66">
        <v>60</v>
      </c>
      <c r="D70" s="70"/>
      <c r="E70" s="70"/>
      <c r="G70" s="66">
        <v>60</v>
      </c>
      <c r="H70" s="183"/>
      <c r="I70" s="183"/>
      <c r="J70" s="183"/>
      <c r="K70" s="183"/>
      <c r="L70" s="183"/>
      <c r="M70" s="183"/>
      <c r="N70" s="183"/>
      <c r="O70" s="183"/>
      <c r="P70" s="183"/>
      <c r="Q70" s="183"/>
      <c r="R70" s="70"/>
      <c r="S70" s="184"/>
      <c r="T70" s="184"/>
    </row>
    <row r="71" spans="1:20" x14ac:dyDescent="0.15">
      <c r="A71" s="66">
        <v>61</v>
      </c>
      <c r="D71" s="70"/>
      <c r="E71" s="70"/>
      <c r="G71" s="66">
        <v>61</v>
      </c>
      <c r="H71" s="183"/>
      <c r="I71" s="183"/>
      <c r="J71" s="183"/>
      <c r="K71" s="183"/>
      <c r="L71" s="183"/>
      <c r="M71" s="183"/>
      <c r="N71" s="183"/>
      <c r="O71" s="183"/>
      <c r="P71" s="183"/>
      <c r="Q71" s="183"/>
      <c r="R71" s="70"/>
      <c r="S71" s="184"/>
      <c r="T71" s="184"/>
    </row>
    <row r="72" spans="1:20" x14ac:dyDescent="0.15">
      <c r="A72" s="66">
        <v>62</v>
      </c>
      <c r="D72" s="70"/>
      <c r="E72" s="70"/>
      <c r="G72" s="66">
        <v>62</v>
      </c>
      <c r="H72" s="183"/>
      <c r="I72" s="183"/>
      <c r="J72" s="183"/>
      <c r="K72" s="183"/>
      <c r="L72" s="183"/>
      <c r="M72" s="183"/>
      <c r="N72" s="183"/>
      <c r="O72" s="183"/>
      <c r="P72" s="183"/>
      <c r="Q72" s="183"/>
      <c r="R72" s="70"/>
      <c r="S72" s="184"/>
      <c r="T72" s="184"/>
    </row>
    <row r="73" spans="1:20" x14ac:dyDescent="0.15">
      <c r="A73" s="66">
        <v>63</v>
      </c>
      <c r="D73" s="70"/>
      <c r="E73" s="70"/>
      <c r="G73" s="66">
        <v>63</v>
      </c>
      <c r="H73" s="183"/>
      <c r="I73" s="183"/>
      <c r="J73" s="183"/>
      <c r="K73" s="183"/>
      <c r="L73" s="183"/>
      <c r="M73" s="183"/>
      <c r="N73" s="183"/>
      <c r="O73" s="183"/>
      <c r="P73" s="183"/>
      <c r="Q73" s="183"/>
      <c r="R73" s="70"/>
      <c r="S73" s="184"/>
      <c r="T73" s="184"/>
    </row>
    <row r="74" spans="1:20" x14ac:dyDescent="0.15">
      <c r="A74" s="66">
        <v>64</v>
      </c>
      <c r="D74" s="70"/>
      <c r="E74" s="70"/>
      <c r="G74" s="66">
        <v>64</v>
      </c>
      <c r="H74" s="183"/>
      <c r="I74" s="183"/>
      <c r="J74" s="183"/>
      <c r="K74" s="183"/>
      <c r="L74" s="183"/>
      <c r="M74" s="183"/>
      <c r="N74" s="183"/>
      <c r="O74" s="183"/>
      <c r="P74" s="183"/>
      <c r="Q74" s="183"/>
      <c r="R74" s="70"/>
      <c r="S74" s="184"/>
      <c r="T74" s="184"/>
    </row>
    <row r="75" spans="1:20" x14ac:dyDescent="0.15">
      <c r="A75" s="66">
        <v>65</v>
      </c>
      <c r="D75" s="70"/>
      <c r="E75" s="70"/>
      <c r="G75" s="66">
        <v>65</v>
      </c>
      <c r="H75" s="183"/>
      <c r="I75" s="183"/>
      <c r="J75" s="183"/>
      <c r="K75" s="183"/>
      <c r="L75" s="183"/>
      <c r="M75" s="183"/>
      <c r="N75" s="183"/>
      <c r="O75" s="183"/>
      <c r="P75" s="183"/>
      <c r="Q75" s="183"/>
      <c r="R75" s="70"/>
      <c r="S75" s="184"/>
      <c r="T75" s="184"/>
    </row>
    <row r="76" spans="1:20" x14ac:dyDescent="0.15">
      <c r="A76" s="66">
        <v>66</v>
      </c>
      <c r="D76" s="70"/>
      <c r="E76" s="70"/>
      <c r="G76" s="66">
        <v>66</v>
      </c>
      <c r="H76" s="183"/>
      <c r="I76" s="183"/>
      <c r="J76" s="183"/>
      <c r="K76" s="183"/>
      <c r="L76" s="183"/>
      <c r="M76" s="183"/>
      <c r="N76" s="183"/>
      <c r="O76" s="183"/>
      <c r="P76" s="183"/>
      <c r="Q76" s="183"/>
      <c r="R76" s="70"/>
      <c r="S76" s="184"/>
      <c r="T76" s="184"/>
    </row>
    <row r="77" spans="1:20" x14ac:dyDescent="0.15">
      <c r="A77" s="66">
        <v>67</v>
      </c>
      <c r="D77" s="70"/>
      <c r="E77" s="70"/>
      <c r="G77" s="66">
        <v>67</v>
      </c>
      <c r="H77" s="183"/>
      <c r="I77" s="183"/>
      <c r="J77" s="183"/>
      <c r="K77" s="183"/>
      <c r="L77" s="183"/>
      <c r="M77" s="183"/>
      <c r="N77" s="183"/>
      <c r="O77" s="183"/>
      <c r="P77" s="183"/>
      <c r="Q77" s="183"/>
      <c r="R77" s="70"/>
      <c r="S77" s="184"/>
      <c r="T77" s="184"/>
    </row>
    <row r="78" spans="1:20" x14ac:dyDescent="0.15">
      <c r="A78" s="66">
        <v>68</v>
      </c>
      <c r="D78" s="70"/>
      <c r="E78" s="70"/>
      <c r="G78" s="66">
        <v>68</v>
      </c>
      <c r="H78" s="183"/>
      <c r="I78" s="183"/>
      <c r="J78" s="183"/>
      <c r="K78" s="183"/>
      <c r="L78" s="183"/>
      <c r="M78" s="183"/>
      <c r="N78" s="183"/>
      <c r="O78" s="183"/>
      <c r="P78" s="183"/>
      <c r="Q78" s="183"/>
      <c r="R78" s="70"/>
      <c r="S78" s="184"/>
      <c r="T78" s="184"/>
    </row>
    <row r="79" spans="1:20" x14ac:dyDescent="0.15">
      <c r="A79" s="66">
        <v>69</v>
      </c>
      <c r="D79" s="70"/>
      <c r="E79" s="70"/>
      <c r="G79" s="66">
        <v>69</v>
      </c>
      <c r="H79" s="183"/>
      <c r="I79" s="183"/>
      <c r="J79" s="183"/>
      <c r="K79" s="183"/>
      <c r="L79" s="183"/>
      <c r="M79" s="183"/>
      <c r="N79" s="183"/>
      <c r="O79" s="183"/>
      <c r="P79" s="183"/>
      <c r="Q79" s="183"/>
      <c r="R79" s="70"/>
      <c r="S79" s="184"/>
      <c r="T79" s="184"/>
    </row>
    <row r="80" spans="1:20" x14ac:dyDescent="0.15">
      <c r="A80" s="66">
        <v>70</v>
      </c>
      <c r="D80" s="70"/>
      <c r="E80" s="70"/>
      <c r="G80" s="66">
        <v>70</v>
      </c>
      <c r="H80" s="183"/>
      <c r="I80" s="183"/>
      <c r="J80" s="183"/>
      <c r="K80" s="183"/>
      <c r="L80" s="183"/>
      <c r="M80" s="183"/>
      <c r="N80" s="183"/>
      <c r="O80" s="183"/>
      <c r="P80" s="183"/>
      <c r="Q80" s="183"/>
      <c r="R80" s="70"/>
      <c r="S80" s="184"/>
      <c r="T80" s="184"/>
    </row>
    <row r="81" spans="1:20" x14ac:dyDescent="0.15">
      <c r="A81" s="66">
        <v>71</v>
      </c>
      <c r="D81" s="70"/>
      <c r="E81" s="70"/>
      <c r="G81" s="66">
        <v>71</v>
      </c>
      <c r="H81" s="183"/>
      <c r="I81" s="183"/>
      <c r="J81" s="183"/>
      <c r="K81" s="183"/>
      <c r="L81" s="183"/>
      <c r="M81" s="183"/>
      <c r="N81" s="183"/>
      <c r="O81" s="183"/>
      <c r="P81" s="183"/>
      <c r="Q81" s="183"/>
      <c r="R81" s="70"/>
      <c r="S81" s="184"/>
      <c r="T81" s="184"/>
    </row>
    <row r="82" spans="1:20" x14ac:dyDescent="0.15">
      <c r="A82" s="66">
        <v>72</v>
      </c>
      <c r="D82" s="70"/>
      <c r="E82" s="70"/>
      <c r="G82" s="66">
        <v>72</v>
      </c>
      <c r="H82" s="183"/>
      <c r="I82" s="183"/>
      <c r="J82" s="183"/>
      <c r="K82" s="183"/>
      <c r="L82" s="183"/>
      <c r="M82" s="183"/>
      <c r="N82" s="183"/>
      <c r="O82" s="183"/>
      <c r="P82" s="183"/>
      <c r="Q82" s="183"/>
      <c r="R82" s="70"/>
      <c r="S82" s="184"/>
      <c r="T82" s="184"/>
    </row>
    <row r="83" spans="1:20" x14ac:dyDescent="0.15">
      <c r="A83" s="66">
        <v>73</v>
      </c>
      <c r="D83" s="70"/>
      <c r="E83" s="70"/>
      <c r="G83" s="66">
        <v>73</v>
      </c>
      <c r="H83" s="183"/>
      <c r="I83" s="183"/>
      <c r="J83" s="183"/>
      <c r="K83" s="183"/>
      <c r="L83" s="183"/>
      <c r="M83" s="183"/>
      <c r="N83" s="183"/>
      <c r="O83" s="183"/>
      <c r="P83" s="183"/>
      <c r="Q83" s="183"/>
      <c r="R83" s="70"/>
      <c r="S83" s="184"/>
      <c r="T83" s="184"/>
    </row>
    <row r="84" spans="1:20" x14ac:dyDescent="0.15">
      <c r="A84" s="66">
        <v>74</v>
      </c>
      <c r="D84" s="70"/>
      <c r="E84" s="70"/>
      <c r="G84" s="66">
        <v>74</v>
      </c>
      <c r="H84" s="183"/>
      <c r="I84" s="183"/>
      <c r="J84" s="183"/>
      <c r="K84" s="183"/>
      <c r="L84" s="183"/>
      <c r="M84" s="183"/>
      <c r="N84" s="183"/>
      <c r="O84" s="183"/>
      <c r="P84" s="183"/>
      <c r="Q84" s="183"/>
      <c r="R84" s="70"/>
      <c r="S84" s="184"/>
      <c r="T84" s="184"/>
    </row>
    <row r="85" spans="1:20" x14ac:dyDescent="0.15">
      <c r="A85" s="66">
        <v>75</v>
      </c>
      <c r="D85" s="70"/>
      <c r="E85" s="70"/>
      <c r="G85" s="66">
        <v>75</v>
      </c>
      <c r="H85" s="183"/>
      <c r="I85" s="183"/>
      <c r="J85" s="183"/>
      <c r="K85" s="183"/>
      <c r="L85" s="183"/>
      <c r="M85" s="183"/>
      <c r="N85" s="183"/>
      <c r="O85" s="183"/>
      <c r="P85" s="183"/>
      <c r="Q85" s="183"/>
      <c r="R85" s="70"/>
      <c r="S85" s="184"/>
      <c r="T85" s="184"/>
    </row>
    <row r="86" spans="1:20" x14ac:dyDescent="0.15">
      <c r="A86" s="66">
        <v>76</v>
      </c>
      <c r="D86" s="70"/>
      <c r="E86" s="70"/>
      <c r="G86" s="66">
        <v>76</v>
      </c>
      <c r="H86" s="183"/>
      <c r="I86" s="183"/>
      <c r="J86" s="183"/>
      <c r="K86" s="183"/>
      <c r="L86" s="183"/>
      <c r="M86" s="183"/>
      <c r="N86" s="183"/>
      <c r="O86" s="183"/>
      <c r="P86" s="183"/>
      <c r="Q86" s="183"/>
      <c r="R86" s="70"/>
      <c r="S86" s="184"/>
      <c r="T86" s="184"/>
    </row>
    <row r="87" spans="1:20" x14ac:dyDescent="0.15">
      <c r="A87" s="66">
        <v>77</v>
      </c>
      <c r="D87" s="70"/>
      <c r="E87" s="70"/>
      <c r="G87" s="66">
        <v>77</v>
      </c>
      <c r="H87" s="183"/>
      <c r="I87" s="183"/>
      <c r="J87" s="183"/>
      <c r="K87" s="183"/>
      <c r="L87" s="183"/>
      <c r="M87" s="183"/>
      <c r="N87" s="183"/>
      <c r="O87" s="183"/>
      <c r="P87" s="183"/>
      <c r="Q87" s="183"/>
      <c r="R87" s="70"/>
      <c r="S87" s="184"/>
      <c r="T87" s="184"/>
    </row>
    <row r="88" spans="1:20" x14ac:dyDescent="0.15">
      <c r="A88" s="66">
        <v>78</v>
      </c>
      <c r="D88" s="70"/>
      <c r="E88" s="70"/>
      <c r="G88" s="66">
        <v>78</v>
      </c>
      <c r="H88" s="183"/>
      <c r="I88" s="183"/>
      <c r="J88" s="183"/>
      <c r="K88" s="183"/>
      <c r="L88" s="183"/>
      <c r="M88" s="183"/>
      <c r="N88" s="183"/>
      <c r="O88" s="183"/>
      <c r="P88" s="183"/>
      <c r="Q88" s="183"/>
      <c r="R88" s="70"/>
      <c r="S88" s="184"/>
      <c r="T88" s="184"/>
    </row>
    <row r="89" spans="1:20" x14ac:dyDescent="0.15">
      <c r="A89" s="66">
        <v>79</v>
      </c>
      <c r="D89" s="70"/>
      <c r="E89" s="70"/>
      <c r="G89" s="66">
        <v>79</v>
      </c>
      <c r="H89" s="183"/>
      <c r="I89" s="183"/>
      <c r="J89" s="183"/>
      <c r="K89" s="183"/>
      <c r="L89" s="183"/>
      <c r="M89" s="183"/>
      <c r="N89" s="183"/>
      <c r="O89" s="183"/>
      <c r="P89" s="183"/>
      <c r="Q89" s="183"/>
      <c r="R89" s="70"/>
      <c r="S89" s="184"/>
      <c r="T89" s="184"/>
    </row>
    <row r="90" spans="1:20" x14ac:dyDescent="0.15">
      <c r="A90" s="66">
        <v>80</v>
      </c>
      <c r="D90" s="70"/>
      <c r="E90" s="70"/>
      <c r="G90" s="66">
        <v>80</v>
      </c>
      <c r="H90" s="183"/>
      <c r="I90" s="183"/>
      <c r="J90" s="183"/>
      <c r="K90" s="183"/>
      <c r="L90" s="183"/>
      <c r="M90" s="183"/>
      <c r="N90" s="183"/>
      <c r="O90" s="183"/>
      <c r="P90" s="183"/>
      <c r="Q90" s="183"/>
      <c r="R90" s="70"/>
      <c r="S90" s="184"/>
      <c r="T90" s="184"/>
    </row>
    <row r="91" spans="1:20" x14ac:dyDescent="0.15">
      <c r="A91" s="66">
        <v>81</v>
      </c>
      <c r="D91" s="70"/>
      <c r="E91" s="70"/>
      <c r="G91" s="66">
        <v>81</v>
      </c>
      <c r="H91" s="183"/>
      <c r="I91" s="183"/>
      <c r="J91" s="183"/>
      <c r="K91" s="183"/>
      <c r="L91" s="183"/>
      <c r="M91" s="183"/>
      <c r="N91" s="183"/>
      <c r="O91" s="183"/>
      <c r="P91" s="183"/>
      <c r="Q91" s="183"/>
      <c r="R91" s="70"/>
      <c r="S91" s="184"/>
      <c r="T91" s="184"/>
    </row>
    <row r="92" spans="1:20" x14ac:dyDescent="0.15">
      <c r="A92" s="66">
        <v>82</v>
      </c>
      <c r="D92" s="70"/>
      <c r="E92" s="70"/>
      <c r="G92" s="66">
        <v>82</v>
      </c>
      <c r="H92" s="183"/>
      <c r="I92" s="183"/>
      <c r="J92" s="183"/>
      <c r="K92" s="183"/>
      <c r="L92" s="183"/>
      <c r="M92" s="183"/>
      <c r="N92" s="183"/>
      <c r="O92" s="183"/>
      <c r="P92" s="183"/>
      <c r="Q92" s="183"/>
      <c r="R92" s="70"/>
      <c r="S92" s="184"/>
      <c r="T92" s="184"/>
    </row>
    <row r="93" spans="1:20" x14ac:dyDescent="0.15">
      <c r="A93" s="66">
        <v>83</v>
      </c>
      <c r="D93" s="70"/>
      <c r="E93" s="70"/>
      <c r="G93" s="66">
        <v>83</v>
      </c>
      <c r="H93" s="183"/>
      <c r="I93" s="183"/>
      <c r="J93" s="183"/>
      <c r="K93" s="183"/>
      <c r="L93" s="183"/>
      <c r="M93" s="183"/>
      <c r="N93" s="183"/>
      <c r="O93" s="183"/>
      <c r="P93" s="183"/>
      <c r="Q93" s="183"/>
      <c r="R93" s="70"/>
      <c r="S93" s="184"/>
      <c r="T93" s="184"/>
    </row>
    <row r="94" spans="1:20" x14ac:dyDescent="0.15">
      <c r="A94" s="66">
        <v>84</v>
      </c>
      <c r="D94" s="70"/>
      <c r="E94" s="70"/>
      <c r="G94" s="66">
        <v>84</v>
      </c>
      <c r="H94" s="183"/>
      <c r="I94" s="183"/>
      <c r="J94" s="183"/>
      <c r="K94" s="183"/>
      <c r="L94" s="183"/>
      <c r="M94" s="183"/>
      <c r="N94" s="183"/>
      <c r="O94" s="183"/>
      <c r="P94" s="183"/>
      <c r="Q94" s="183"/>
      <c r="R94" s="70"/>
      <c r="S94" s="184"/>
      <c r="T94" s="184"/>
    </row>
    <row r="95" spans="1:20" x14ac:dyDescent="0.15">
      <c r="A95" s="66">
        <v>85</v>
      </c>
      <c r="D95" s="70"/>
      <c r="E95" s="70"/>
      <c r="G95" s="66">
        <v>85</v>
      </c>
      <c r="H95" s="183"/>
      <c r="I95" s="183"/>
      <c r="J95" s="183"/>
      <c r="K95" s="183"/>
      <c r="L95" s="183"/>
      <c r="M95" s="183"/>
      <c r="N95" s="183"/>
      <c r="O95" s="183"/>
      <c r="P95" s="183"/>
      <c r="Q95" s="183"/>
      <c r="R95" s="70"/>
      <c r="S95" s="184"/>
      <c r="T95" s="184"/>
    </row>
    <row r="96" spans="1:20" x14ac:dyDescent="0.15">
      <c r="A96" s="66">
        <v>86</v>
      </c>
      <c r="D96" s="70"/>
      <c r="E96" s="70"/>
      <c r="G96" s="66">
        <v>86</v>
      </c>
      <c r="H96" s="183"/>
      <c r="I96" s="183"/>
      <c r="J96" s="183"/>
      <c r="K96" s="183"/>
      <c r="L96" s="183"/>
      <c r="M96" s="183"/>
      <c r="N96" s="183"/>
      <c r="O96" s="183"/>
      <c r="P96" s="183"/>
      <c r="Q96" s="183"/>
      <c r="R96" s="70"/>
      <c r="S96" s="184"/>
      <c r="T96" s="184"/>
    </row>
    <row r="97" spans="1:23" x14ac:dyDescent="0.15">
      <c r="A97" s="66">
        <v>87</v>
      </c>
      <c r="D97" s="70"/>
      <c r="E97" s="70"/>
      <c r="G97" s="66">
        <v>87</v>
      </c>
      <c r="H97" s="183"/>
      <c r="I97" s="183"/>
      <c r="J97" s="183"/>
      <c r="K97" s="183"/>
      <c r="L97" s="183"/>
      <c r="M97" s="183"/>
      <c r="N97" s="183"/>
      <c r="O97" s="183"/>
      <c r="P97" s="183"/>
      <c r="Q97" s="183"/>
      <c r="R97" s="70"/>
      <c r="S97" s="184"/>
      <c r="T97" s="184"/>
    </row>
    <row r="98" spans="1:23" x14ac:dyDescent="0.15">
      <c r="A98" s="66">
        <v>88</v>
      </c>
      <c r="D98" s="70"/>
      <c r="E98" s="70"/>
      <c r="G98" s="66">
        <v>88</v>
      </c>
      <c r="H98" s="183"/>
      <c r="I98" s="183"/>
      <c r="J98" s="183"/>
      <c r="K98" s="183"/>
      <c r="L98" s="183"/>
      <c r="M98" s="183"/>
      <c r="N98" s="183"/>
      <c r="O98" s="183"/>
      <c r="P98" s="183"/>
      <c r="Q98" s="183"/>
      <c r="R98" s="70"/>
      <c r="S98" s="184"/>
      <c r="T98" s="184"/>
    </row>
    <row r="99" spans="1:23" x14ac:dyDescent="0.15">
      <c r="A99" s="66">
        <v>89</v>
      </c>
      <c r="D99" s="70"/>
      <c r="E99" s="70"/>
      <c r="G99" s="66">
        <v>89</v>
      </c>
      <c r="H99" s="183"/>
      <c r="I99" s="183"/>
      <c r="J99" s="183"/>
      <c r="K99" s="183"/>
      <c r="L99" s="183"/>
      <c r="M99" s="183"/>
      <c r="N99" s="183"/>
      <c r="O99" s="183"/>
      <c r="P99" s="183"/>
      <c r="Q99" s="183"/>
      <c r="R99" s="70"/>
      <c r="S99" s="184"/>
      <c r="T99" s="184"/>
    </row>
    <row r="100" spans="1:23" x14ac:dyDescent="0.15">
      <c r="A100" s="66">
        <v>90</v>
      </c>
      <c r="D100" s="70"/>
      <c r="E100" s="70"/>
      <c r="G100" s="66">
        <v>90</v>
      </c>
      <c r="H100" s="183"/>
      <c r="I100" s="183"/>
      <c r="J100" s="183"/>
      <c r="K100" s="183"/>
      <c r="L100" s="183"/>
      <c r="M100" s="183"/>
      <c r="N100" s="183"/>
      <c r="O100" s="183"/>
      <c r="P100" s="183"/>
      <c r="Q100" s="183"/>
      <c r="R100" s="70"/>
      <c r="S100" s="184"/>
      <c r="T100" s="184"/>
    </row>
    <row r="101" spans="1:23" x14ac:dyDescent="0.15">
      <c r="A101" s="66">
        <v>91</v>
      </c>
      <c r="D101" s="70"/>
      <c r="E101" s="70"/>
      <c r="G101" s="66">
        <v>91</v>
      </c>
      <c r="H101" s="183"/>
      <c r="I101" s="183"/>
      <c r="J101" s="183"/>
      <c r="K101" s="183"/>
      <c r="L101" s="183"/>
      <c r="M101" s="183"/>
      <c r="N101" s="183"/>
      <c r="O101" s="183"/>
      <c r="P101" s="183"/>
      <c r="Q101" s="183"/>
      <c r="R101" s="70"/>
      <c r="S101" s="184"/>
      <c r="T101" s="184"/>
    </row>
    <row r="102" spans="1:23" x14ac:dyDescent="0.15">
      <c r="A102" s="66">
        <v>92</v>
      </c>
      <c r="D102" s="70"/>
      <c r="E102" s="70"/>
      <c r="G102" s="66">
        <v>92</v>
      </c>
      <c r="H102" s="183"/>
      <c r="I102" s="183"/>
      <c r="J102" s="183"/>
      <c r="K102" s="183"/>
      <c r="L102" s="183"/>
      <c r="M102" s="183"/>
      <c r="N102" s="183"/>
      <c r="O102" s="183"/>
      <c r="P102" s="183"/>
      <c r="Q102" s="183"/>
      <c r="R102" s="70"/>
      <c r="S102" s="184"/>
      <c r="T102" s="184"/>
    </row>
    <row r="103" spans="1:23" x14ac:dyDescent="0.15">
      <c r="A103" s="66">
        <v>93</v>
      </c>
      <c r="D103" s="70"/>
      <c r="E103" s="70"/>
      <c r="G103" s="66">
        <v>93</v>
      </c>
      <c r="H103" s="183"/>
      <c r="I103" s="183"/>
      <c r="J103" s="183"/>
      <c r="K103" s="183"/>
      <c r="L103" s="183"/>
      <c r="M103" s="183"/>
      <c r="N103" s="183"/>
      <c r="O103" s="183"/>
      <c r="P103" s="183"/>
      <c r="Q103" s="183"/>
      <c r="R103" s="70"/>
      <c r="S103" s="184"/>
      <c r="T103" s="184"/>
    </row>
    <row r="104" spans="1:23" x14ac:dyDescent="0.15">
      <c r="A104" s="66">
        <v>94</v>
      </c>
      <c r="D104" s="70"/>
      <c r="E104" s="70"/>
      <c r="G104" s="66">
        <v>94</v>
      </c>
      <c r="H104" s="183"/>
      <c r="I104" s="183"/>
      <c r="J104" s="183"/>
      <c r="K104" s="183"/>
      <c r="L104" s="183"/>
      <c r="M104" s="183"/>
      <c r="N104" s="183"/>
      <c r="O104" s="183"/>
      <c r="P104" s="183"/>
      <c r="Q104" s="183"/>
      <c r="R104" s="70"/>
      <c r="S104" s="184"/>
      <c r="T104" s="184"/>
    </row>
    <row r="105" spans="1:23" x14ac:dyDescent="0.15">
      <c r="A105" s="66">
        <v>95</v>
      </c>
      <c r="D105" s="70"/>
      <c r="E105" s="70"/>
      <c r="G105" s="66">
        <v>95</v>
      </c>
      <c r="H105" s="183"/>
      <c r="I105" s="183"/>
      <c r="J105" s="183"/>
      <c r="K105" s="183"/>
      <c r="L105" s="183"/>
      <c r="M105" s="183"/>
      <c r="N105" s="183"/>
      <c r="O105" s="183"/>
      <c r="P105" s="183"/>
      <c r="Q105" s="183"/>
      <c r="R105" s="70"/>
      <c r="S105" s="184"/>
      <c r="T105" s="184"/>
    </row>
    <row r="106" spans="1:23" x14ac:dyDescent="0.15">
      <c r="A106" s="66">
        <v>96</v>
      </c>
      <c r="D106" s="70"/>
      <c r="E106" s="70"/>
      <c r="G106" s="66">
        <v>96</v>
      </c>
      <c r="H106" s="183"/>
      <c r="I106" s="183"/>
      <c r="J106" s="183"/>
      <c r="K106" s="183"/>
      <c r="L106" s="183"/>
      <c r="M106" s="183"/>
      <c r="N106" s="183"/>
      <c r="O106" s="183"/>
      <c r="P106" s="183"/>
      <c r="Q106" s="183"/>
      <c r="R106" s="70"/>
      <c r="S106" s="184"/>
      <c r="T106" s="184"/>
    </row>
    <row r="107" spans="1:23" x14ac:dyDescent="0.15">
      <c r="A107" s="66">
        <v>97</v>
      </c>
      <c r="D107" s="70"/>
      <c r="E107" s="70"/>
      <c r="G107" s="66">
        <v>97</v>
      </c>
      <c r="H107" s="183"/>
      <c r="I107" s="183"/>
      <c r="J107" s="183"/>
      <c r="K107" s="183"/>
      <c r="L107" s="183"/>
      <c r="M107" s="183"/>
      <c r="N107" s="183"/>
      <c r="O107" s="183"/>
      <c r="P107" s="183"/>
      <c r="Q107" s="183"/>
      <c r="R107" s="70"/>
      <c r="S107" s="184"/>
      <c r="T107" s="184"/>
    </row>
    <row r="108" spans="1:23" x14ac:dyDescent="0.15">
      <c r="A108" s="66">
        <v>98</v>
      </c>
      <c r="D108" s="70"/>
      <c r="E108" s="70"/>
      <c r="G108" s="66">
        <v>98</v>
      </c>
      <c r="H108" s="183"/>
      <c r="I108" s="183"/>
      <c r="J108" s="183"/>
      <c r="K108" s="183"/>
      <c r="L108" s="183"/>
      <c r="M108" s="183"/>
      <c r="N108" s="183"/>
      <c r="O108" s="183"/>
      <c r="P108" s="183"/>
      <c r="Q108" s="183"/>
      <c r="R108" s="70"/>
      <c r="S108" s="184"/>
      <c r="T108" s="184"/>
    </row>
    <row r="109" spans="1:23" x14ac:dyDescent="0.15">
      <c r="A109" s="66">
        <v>99</v>
      </c>
      <c r="D109" s="70"/>
      <c r="E109" s="70"/>
      <c r="G109" s="66">
        <v>99</v>
      </c>
      <c r="H109" s="183"/>
      <c r="I109" s="183"/>
      <c r="J109" s="183"/>
      <c r="K109" s="183"/>
      <c r="L109" s="183"/>
      <c r="M109" s="183"/>
      <c r="N109" s="183"/>
      <c r="O109" s="183"/>
      <c r="P109" s="183"/>
      <c r="Q109" s="183"/>
      <c r="R109" s="70"/>
      <c r="S109" s="184"/>
      <c r="T109" s="184"/>
    </row>
    <row r="110" spans="1:23" x14ac:dyDescent="0.15">
      <c r="A110" s="66">
        <v>100</v>
      </c>
      <c r="D110" s="70"/>
      <c r="E110" s="70"/>
      <c r="G110" s="66">
        <v>100</v>
      </c>
      <c r="H110" s="183"/>
      <c r="I110" s="183"/>
      <c r="J110" s="183"/>
      <c r="K110" s="183"/>
      <c r="L110" s="183"/>
      <c r="M110" s="183"/>
      <c r="N110" s="183"/>
      <c r="O110" s="183"/>
      <c r="P110" s="183"/>
      <c r="Q110" s="183"/>
      <c r="R110" s="70"/>
      <c r="S110" s="184"/>
      <c r="T110" s="184"/>
      <c r="W110" s="4"/>
    </row>
    <row r="111" spans="1:23" s="4" customFormat="1" x14ac:dyDescent="0.15">
      <c r="A111" s="5"/>
    </row>
    <row r="112" spans="1:23" s="4" customFormat="1" x14ac:dyDescent="0.15"/>
    <row r="113" s="4" customFormat="1" x14ac:dyDescent="0.15"/>
    <row r="114" s="4" customFormat="1" x14ac:dyDescent="0.15"/>
    <row r="115" s="4" customFormat="1" x14ac:dyDescent="0.15"/>
    <row r="116" s="4" customFormat="1" x14ac:dyDescent="0.15"/>
    <row r="117" s="4" customFormat="1" x14ac:dyDescent="0.15"/>
    <row r="118" s="4" customFormat="1" x14ac:dyDescent="0.15"/>
    <row r="119" s="4" customFormat="1" x14ac:dyDescent="0.15"/>
    <row r="120" s="4" customFormat="1" x14ac:dyDescent="0.15"/>
    <row r="121" s="4" customFormat="1" x14ac:dyDescent="0.15"/>
    <row r="122" s="4" customFormat="1" x14ac:dyDescent="0.15"/>
    <row r="123" s="4" customFormat="1" x14ac:dyDescent="0.15"/>
    <row r="124" s="4" customFormat="1" x14ac:dyDescent="0.15"/>
    <row r="125" s="4" customFormat="1" x14ac:dyDescent="0.15"/>
    <row r="126" s="4" customFormat="1" x14ac:dyDescent="0.15"/>
    <row r="127" s="4" customFormat="1" x14ac:dyDescent="0.15"/>
    <row r="128" s="4" customFormat="1" x14ac:dyDescent="0.15"/>
    <row r="129" spans="23:23" s="4" customFormat="1" x14ac:dyDescent="0.15"/>
    <row r="130" spans="23:23" s="4" customFormat="1" x14ac:dyDescent="0.15">
      <c r="W130"/>
    </row>
  </sheetData>
  <mergeCells count="322">
    <mergeCell ref="H110:M110"/>
    <mergeCell ref="N110:Q110"/>
    <mergeCell ref="S110:T110"/>
    <mergeCell ref="H108:M108"/>
    <mergeCell ref="N108:Q108"/>
    <mergeCell ref="S108:T108"/>
    <mergeCell ref="H109:M109"/>
    <mergeCell ref="N109:Q109"/>
    <mergeCell ref="S109:T109"/>
    <mergeCell ref="H106:M106"/>
    <mergeCell ref="N106:Q106"/>
    <mergeCell ref="S106:T106"/>
    <mergeCell ref="H107:M107"/>
    <mergeCell ref="N107:Q107"/>
    <mergeCell ref="S107:T107"/>
    <mergeCell ref="H104:M104"/>
    <mergeCell ref="N104:Q104"/>
    <mergeCell ref="S104:T104"/>
    <mergeCell ref="H105:M105"/>
    <mergeCell ref="N105:Q105"/>
    <mergeCell ref="S105:T105"/>
    <mergeCell ref="H102:M102"/>
    <mergeCell ref="N102:Q102"/>
    <mergeCell ref="S102:T102"/>
    <mergeCell ref="H103:M103"/>
    <mergeCell ref="N103:Q103"/>
    <mergeCell ref="S103:T103"/>
    <mergeCell ref="H100:M100"/>
    <mergeCell ref="N100:Q100"/>
    <mergeCell ref="S100:T100"/>
    <mergeCell ref="H101:M101"/>
    <mergeCell ref="N101:Q101"/>
    <mergeCell ref="S101:T101"/>
    <mergeCell ref="H98:M98"/>
    <mergeCell ref="N98:Q98"/>
    <mergeCell ref="S98:T98"/>
    <mergeCell ref="H99:M99"/>
    <mergeCell ref="N99:Q99"/>
    <mergeCell ref="S99:T99"/>
    <mergeCell ref="H96:M96"/>
    <mergeCell ref="N96:Q96"/>
    <mergeCell ref="S96:T96"/>
    <mergeCell ref="H97:M97"/>
    <mergeCell ref="N97:Q97"/>
    <mergeCell ref="S97:T97"/>
    <mergeCell ref="H94:M94"/>
    <mergeCell ref="N94:Q94"/>
    <mergeCell ref="S94:T94"/>
    <mergeCell ref="H95:M95"/>
    <mergeCell ref="N95:Q95"/>
    <mergeCell ref="S95:T95"/>
    <mergeCell ref="H92:M92"/>
    <mergeCell ref="N92:Q92"/>
    <mergeCell ref="S92:T92"/>
    <mergeCell ref="H93:M93"/>
    <mergeCell ref="N93:Q93"/>
    <mergeCell ref="S93:T93"/>
    <mergeCell ref="H90:M90"/>
    <mergeCell ref="N90:Q90"/>
    <mergeCell ref="S90:T90"/>
    <mergeCell ref="H91:M91"/>
    <mergeCell ref="N91:Q91"/>
    <mergeCell ref="S91:T91"/>
    <mergeCell ref="H88:M88"/>
    <mergeCell ref="N88:Q88"/>
    <mergeCell ref="S88:T88"/>
    <mergeCell ref="H89:M89"/>
    <mergeCell ref="N89:Q89"/>
    <mergeCell ref="S89:T89"/>
    <mergeCell ref="H86:M86"/>
    <mergeCell ref="N86:Q86"/>
    <mergeCell ref="S86:T86"/>
    <mergeCell ref="H87:M87"/>
    <mergeCell ref="N87:Q87"/>
    <mergeCell ref="S87:T87"/>
    <mergeCell ref="H84:M84"/>
    <mergeCell ref="N84:Q84"/>
    <mergeCell ref="S84:T84"/>
    <mergeCell ref="H85:M85"/>
    <mergeCell ref="N85:Q85"/>
    <mergeCell ref="S85:T85"/>
    <mergeCell ref="H82:M82"/>
    <mergeCell ref="N82:Q82"/>
    <mergeCell ref="S82:T82"/>
    <mergeCell ref="H83:M83"/>
    <mergeCell ref="N83:Q83"/>
    <mergeCell ref="S83:T83"/>
    <mergeCell ref="H80:M80"/>
    <mergeCell ref="N80:Q80"/>
    <mergeCell ref="S80:T80"/>
    <mergeCell ref="H81:M81"/>
    <mergeCell ref="N81:Q81"/>
    <mergeCell ref="S81:T81"/>
    <mergeCell ref="H78:M78"/>
    <mergeCell ref="N78:Q78"/>
    <mergeCell ref="S78:T78"/>
    <mergeCell ref="H79:M79"/>
    <mergeCell ref="N79:Q79"/>
    <mergeCell ref="S79:T79"/>
    <mergeCell ref="H76:M76"/>
    <mergeCell ref="N76:Q76"/>
    <mergeCell ref="S76:T76"/>
    <mergeCell ref="H77:M77"/>
    <mergeCell ref="N77:Q77"/>
    <mergeCell ref="S77:T77"/>
    <mergeCell ref="H74:M74"/>
    <mergeCell ref="N74:Q74"/>
    <mergeCell ref="S74:T74"/>
    <mergeCell ref="H75:M75"/>
    <mergeCell ref="N75:Q75"/>
    <mergeCell ref="S75:T75"/>
    <mergeCell ref="H72:M72"/>
    <mergeCell ref="N72:Q72"/>
    <mergeCell ref="S72:T72"/>
    <mergeCell ref="H73:M73"/>
    <mergeCell ref="N73:Q73"/>
    <mergeCell ref="S73:T73"/>
    <mergeCell ref="H70:M70"/>
    <mergeCell ref="N70:Q70"/>
    <mergeCell ref="S70:T70"/>
    <mergeCell ref="H71:M71"/>
    <mergeCell ref="N71:Q71"/>
    <mergeCell ref="S71:T71"/>
    <mergeCell ref="H68:M68"/>
    <mergeCell ref="N68:Q68"/>
    <mergeCell ref="S68:T68"/>
    <mergeCell ref="H69:M69"/>
    <mergeCell ref="N69:Q69"/>
    <mergeCell ref="S69:T69"/>
    <mergeCell ref="H66:M66"/>
    <mergeCell ref="N66:Q66"/>
    <mergeCell ref="S66:T66"/>
    <mergeCell ref="H67:M67"/>
    <mergeCell ref="N67:Q67"/>
    <mergeCell ref="S67:T67"/>
    <mergeCell ref="H64:M64"/>
    <mergeCell ref="N64:Q64"/>
    <mergeCell ref="S64:T64"/>
    <mergeCell ref="H65:M65"/>
    <mergeCell ref="N65:Q65"/>
    <mergeCell ref="S65:T65"/>
    <mergeCell ref="H62:M62"/>
    <mergeCell ref="N62:Q62"/>
    <mergeCell ref="S62:T62"/>
    <mergeCell ref="H63:M63"/>
    <mergeCell ref="N63:Q63"/>
    <mergeCell ref="S63:T63"/>
    <mergeCell ref="H60:M60"/>
    <mergeCell ref="N60:Q60"/>
    <mergeCell ref="S60:T60"/>
    <mergeCell ref="H61:M61"/>
    <mergeCell ref="N61:Q61"/>
    <mergeCell ref="S61:T61"/>
    <mergeCell ref="H58:M58"/>
    <mergeCell ref="N58:Q58"/>
    <mergeCell ref="S58:T58"/>
    <mergeCell ref="H59:M59"/>
    <mergeCell ref="N59:Q59"/>
    <mergeCell ref="S59:T59"/>
    <mergeCell ref="H56:M56"/>
    <mergeCell ref="N56:Q56"/>
    <mergeCell ref="S56:T56"/>
    <mergeCell ref="H57:M57"/>
    <mergeCell ref="N57:Q57"/>
    <mergeCell ref="S57:T57"/>
    <mergeCell ref="H54:M54"/>
    <mergeCell ref="N54:Q54"/>
    <mergeCell ref="S54:T54"/>
    <mergeCell ref="H55:M55"/>
    <mergeCell ref="N55:Q55"/>
    <mergeCell ref="S55:T55"/>
    <mergeCell ref="H52:M52"/>
    <mergeCell ref="N52:Q52"/>
    <mergeCell ref="S52:T52"/>
    <mergeCell ref="H53:M53"/>
    <mergeCell ref="N53:Q53"/>
    <mergeCell ref="S53:T53"/>
    <mergeCell ref="H50:M50"/>
    <mergeCell ref="N50:Q50"/>
    <mergeCell ref="S50:T50"/>
    <mergeCell ref="H51:M51"/>
    <mergeCell ref="N51:Q51"/>
    <mergeCell ref="S51:T51"/>
    <mergeCell ref="H48:M48"/>
    <mergeCell ref="N48:Q48"/>
    <mergeCell ref="S48:T48"/>
    <mergeCell ref="H49:M49"/>
    <mergeCell ref="N49:Q49"/>
    <mergeCell ref="S49:T49"/>
    <mergeCell ref="H46:M46"/>
    <mergeCell ref="N46:Q46"/>
    <mergeCell ref="S46:T46"/>
    <mergeCell ref="H47:M47"/>
    <mergeCell ref="N47:Q47"/>
    <mergeCell ref="S47:T47"/>
    <mergeCell ref="H44:M44"/>
    <mergeCell ref="N44:Q44"/>
    <mergeCell ref="S44:T44"/>
    <mergeCell ref="H45:M45"/>
    <mergeCell ref="N45:Q45"/>
    <mergeCell ref="S45:T45"/>
    <mergeCell ref="H42:M42"/>
    <mergeCell ref="N42:Q42"/>
    <mergeCell ref="S42:T42"/>
    <mergeCell ref="H43:M43"/>
    <mergeCell ref="N43:Q43"/>
    <mergeCell ref="S43:T43"/>
    <mergeCell ref="H40:M40"/>
    <mergeCell ref="N40:Q40"/>
    <mergeCell ref="S40:T40"/>
    <mergeCell ref="H41:M41"/>
    <mergeCell ref="N41:Q41"/>
    <mergeCell ref="S41:T41"/>
    <mergeCell ref="H38:M38"/>
    <mergeCell ref="N38:Q38"/>
    <mergeCell ref="S38:T38"/>
    <mergeCell ref="H39:M39"/>
    <mergeCell ref="N39:Q39"/>
    <mergeCell ref="S39:T39"/>
    <mergeCell ref="H36:M36"/>
    <mergeCell ref="N36:Q36"/>
    <mergeCell ref="S36:T36"/>
    <mergeCell ref="H37:M37"/>
    <mergeCell ref="N37:Q37"/>
    <mergeCell ref="S37:T37"/>
    <mergeCell ref="H34:M34"/>
    <mergeCell ref="N34:Q34"/>
    <mergeCell ref="S34:T34"/>
    <mergeCell ref="H35:M35"/>
    <mergeCell ref="N35:Q35"/>
    <mergeCell ref="S35:T35"/>
    <mergeCell ref="H32:M32"/>
    <mergeCell ref="N32:Q32"/>
    <mergeCell ref="S32:T32"/>
    <mergeCell ref="H33:M33"/>
    <mergeCell ref="N33:Q33"/>
    <mergeCell ref="S33:T33"/>
    <mergeCell ref="H30:M30"/>
    <mergeCell ref="N30:Q30"/>
    <mergeCell ref="S30:T30"/>
    <mergeCell ref="H31:M31"/>
    <mergeCell ref="N31:Q31"/>
    <mergeCell ref="S31:T31"/>
    <mergeCell ref="H28:M28"/>
    <mergeCell ref="N28:Q28"/>
    <mergeCell ref="S28:T28"/>
    <mergeCell ref="H29:M29"/>
    <mergeCell ref="N29:Q29"/>
    <mergeCell ref="S29:T29"/>
    <mergeCell ref="H26:M26"/>
    <mergeCell ref="N26:Q26"/>
    <mergeCell ref="S26:T26"/>
    <mergeCell ref="H27:M27"/>
    <mergeCell ref="N27:Q27"/>
    <mergeCell ref="S27:T27"/>
    <mergeCell ref="H24:M24"/>
    <mergeCell ref="N24:Q24"/>
    <mergeCell ref="S24:T24"/>
    <mergeCell ref="H25:M25"/>
    <mergeCell ref="N25:Q25"/>
    <mergeCell ref="S25:T25"/>
    <mergeCell ref="H22:M22"/>
    <mergeCell ref="N22:Q22"/>
    <mergeCell ref="S22:T22"/>
    <mergeCell ref="H23:M23"/>
    <mergeCell ref="N23:Q23"/>
    <mergeCell ref="S23:T23"/>
    <mergeCell ref="H20:M20"/>
    <mergeCell ref="N20:Q20"/>
    <mergeCell ref="S20:T20"/>
    <mergeCell ref="H21:M21"/>
    <mergeCell ref="N21:Q21"/>
    <mergeCell ref="S21:T21"/>
    <mergeCell ref="H18:M18"/>
    <mergeCell ref="N18:Q18"/>
    <mergeCell ref="S18:T18"/>
    <mergeCell ref="H19:M19"/>
    <mergeCell ref="N19:Q19"/>
    <mergeCell ref="S19:T19"/>
    <mergeCell ref="H16:M16"/>
    <mergeCell ref="N16:Q16"/>
    <mergeCell ref="S16:T16"/>
    <mergeCell ref="H17:M17"/>
    <mergeCell ref="N17:Q17"/>
    <mergeCell ref="S17:T17"/>
    <mergeCell ref="H14:M14"/>
    <mergeCell ref="N14:Q14"/>
    <mergeCell ref="S14:T14"/>
    <mergeCell ref="H15:M15"/>
    <mergeCell ref="N15:Q15"/>
    <mergeCell ref="S15:T15"/>
    <mergeCell ref="H12:M12"/>
    <mergeCell ref="N12:Q12"/>
    <mergeCell ref="S12:T12"/>
    <mergeCell ref="H13:M13"/>
    <mergeCell ref="N13:Q13"/>
    <mergeCell ref="S13:T13"/>
    <mergeCell ref="B7:C7"/>
    <mergeCell ref="G7:H7"/>
    <mergeCell ref="N10:Q10"/>
    <mergeCell ref="H11:M11"/>
    <mergeCell ref="N11:Q11"/>
    <mergeCell ref="S11:T11"/>
    <mergeCell ref="G3:H3"/>
    <mergeCell ref="G4:H4"/>
    <mergeCell ref="B5:C5"/>
    <mergeCell ref="G5:H5"/>
    <mergeCell ref="B6:C6"/>
    <mergeCell ref="G6:H6"/>
    <mergeCell ref="G8:H8"/>
    <mergeCell ref="B8:C8"/>
    <mergeCell ref="H10:M10"/>
    <mergeCell ref="S10:T10"/>
    <mergeCell ref="Q2:U2"/>
    <mergeCell ref="I2:P2"/>
    <mergeCell ref="F2:H2"/>
    <mergeCell ref="D2:E2"/>
    <mergeCell ref="A2:C2"/>
    <mergeCell ref="S3:T3"/>
    <mergeCell ref="S4:T4"/>
    <mergeCell ref="S5:T5"/>
    <mergeCell ref="S6:T6"/>
  </mergeCells>
  <phoneticPr fontId="2"/>
  <conditionalFormatting sqref="R4:S5">
    <cfRule type="containsBlanks" dxfId="28" priority="1">
      <formula>LEN(TRIM(R4))=0</formula>
    </cfRule>
    <cfRule type="containsBlanks" dxfId="27" priority="6">
      <formula>LEN(TRIM(R4))=0</formula>
    </cfRule>
  </conditionalFormatting>
  <conditionalFormatting sqref="B3:C7 B8">
    <cfRule type="containsBlanks" dxfId="26" priority="5">
      <formula>LEN(TRIM(B3))=0</formula>
    </cfRule>
  </conditionalFormatting>
  <conditionalFormatting sqref="E3">
    <cfRule type="containsBlanks" dxfId="25" priority="4">
      <formula>LEN(TRIM(E3))=0</formula>
    </cfRule>
  </conditionalFormatting>
  <conditionalFormatting sqref="E5">
    <cfRule type="containsBlanks" dxfId="24" priority="3">
      <formula>LEN(TRIM(E5))=0</formula>
    </cfRule>
  </conditionalFormatting>
  <conditionalFormatting sqref="G3:H7 G8">
    <cfRule type="containsBlanks" dxfId="23" priority="2">
      <formula>LEN(TRIM(G3))=0</formula>
    </cfRule>
  </conditionalFormatting>
  <dataValidations count="2">
    <dataValidation type="list" allowBlank="1" showInputMessage="1" showErrorMessage="1" sqref="R11:R110 D11:D110">
      <formula1>$X$3:$X$4</formula1>
    </dataValidation>
    <dataValidation type="list" allowBlank="1" showInputMessage="1" showErrorMessage="1" sqref="S11:S110 E11:E110">
      <formula1>$W$3:$W$21</formula1>
    </dataValidation>
  </dataValidations>
  <pageMargins left="0.7" right="0.7" top="0.75" bottom="0.75" header="0.3" footer="0.3"/>
  <pageSetup paperSize="9" scale="5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tabSelected="1" zoomScale="85" zoomScaleNormal="85" workbookViewId="0">
      <selection activeCell="F32" sqref="F32"/>
    </sheetView>
  </sheetViews>
  <sheetFormatPr defaultRowHeight="13.5" x14ac:dyDescent="0.15"/>
  <cols>
    <col min="1" max="1" width="10.875" style="1" customWidth="1"/>
    <col min="2" max="2" width="8.5" style="1" customWidth="1"/>
    <col min="3" max="3" width="28.125" style="2" customWidth="1"/>
    <col min="4" max="4" width="45.875" customWidth="1"/>
    <col min="5" max="5" width="32.375" style="143" customWidth="1"/>
    <col min="6" max="6" width="20.625" bestFit="1" customWidth="1"/>
    <col min="7" max="7" width="23.625" customWidth="1"/>
  </cols>
  <sheetData>
    <row r="1" spans="1:11" ht="30" customHeight="1" x14ac:dyDescent="0.15">
      <c r="A1" s="95" t="s">
        <v>22</v>
      </c>
      <c r="B1" s="96" t="s">
        <v>4</v>
      </c>
      <c r="C1" s="97" t="s">
        <v>0</v>
      </c>
      <c r="D1" s="97" t="s">
        <v>1</v>
      </c>
      <c r="E1" s="139" t="s">
        <v>103</v>
      </c>
      <c r="F1" s="97" t="s">
        <v>2</v>
      </c>
      <c r="G1" s="97" t="s">
        <v>3</v>
      </c>
    </row>
    <row r="2" spans="1:11" ht="31.5" customHeight="1" x14ac:dyDescent="0.15">
      <c r="A2" s="59">
        <f>A3-TIME(0,B2,0)</f>
        <v>0.79166666666666663</v>
      </c>
      <c r="B2" s="51">
        <v>30</v>
      </c>
      <c r="C2" s="66" t="s">
        <v>5</v>
      </c>
      <c r="D2" s="56"/>
      <c r="E2" s="140"/>
      <c r="F2" s="60"/>
      <c r="G2" s="60"/>
    </row>
    <row r="3" spans="1:11" ht="36.75" customHeight="1" x14ac:dyDescent="0.15">
      <c r="A3" s="190">
        <f>A7-TIME(0,B3,0)</f>
        <v>0.8125</v>
      </c>
      <c r="B3" s="189">
        <v>30</v>
      </c>
      <c r="C3" s="191" t="s">
        <v>6</v>
      </c>
      <c r="D3" s="56" t="s">
        <v>105</v>
      </c>
      <c r="E3" s="99" t="s">
        <v>121</v>
      </c>
      <c r="F3" s="197"/>
      <c r="G3" s="197"/>
    </row>
    <row r="4" spans="1:11" ht="16.5" customHeight="1" x14ac:dyDescent="0.15">
      <c r="A4" s="190"/>
      <c r="B4" s="189"/>
      <c r="C4" s="191"/>
      <c r="D4" s="56" t="s">
        <v>104</v>
      </c>
      <c r="E4" s="140"/>
      <c r="F4" s="197"/>
      <c r="G4" s="197"/>
    </row>
    <row r="5" spans="1:11" ht="32.25" customHeight="1" x14ac:dyDescent="0.15">
      <c r="A5" s="190"/>
      <c r="B5" s="189"/>
      <c r="C5" s="191"/>
      <c r="D5" s="56" t="s">
        <v>106</v>
      </c>
      <c r="E5" s="99" t="s">
        <v>122</v>
      </c>
      <c r="F5" s="197"/>
      <c r="G5" s="197"/>
    </row>
    <row r="6" spans="1:11" ht="16.5" customHeight="1" x14ac:dyDescent="0.15">
      <c r="A6" s="190"/>
      <c r="B6" s="189"/>
      <c r="C6" s="191"/>
      <c r="D6" s="55" t="s">
        <v>96</v>
      </c>
      <c r="E6" s="140"/>
      <c r="F6" s="197"/>
      <c r="G6" s="197"/>
    </row>
    <row r="7" spans="1:11" ht="24" customHeight="1" x14ac:dyDescent="0.15">
      <c r="A7" s="103">
        <f>ゲスト管理名簿!E5</f>
        <v>0.83333333333333337</v>
      </c>
      <c r="B7" s="111">
        <v>3</v>
      </c>
      <c r="C7" s="104" t="s">
        <v>7</v>
      </c>
      <c r="D7" s="67" t="s">
        <v>88</v>
      </c>
      <c r="E7" s="98" t="s">
        <v>124</v>
      </c>
      <c r="F7" s="196"/>
      <c r="G7" s="196"/>
    </row>
    <row r="8" spans="1:11" ht="34.5" customHeight="1" x14ac:dyDescent="0.15">
      <c r="A8" s="59">
        <f>A7+TIME(0,B7,0)</f>
        <v>0.8354166666666667</v>
      </c>
      <c r="B8" s="54">
        <v>3</v>
      </c>
      <c r="C8" s="66" t="s">
        <v>8</v>
      </c>
      <c r="D8" s="98"/>
      <c r="E8" s="98" t="s">
        <v>123</v>
      </c>
      <c r="F8" s="194"/>
      <c r="G8" s="195"/>
    </row>
    <row r="9" spans="1:11" ht="24" customHeight="1" x14ac:dyDescent="0.15">
      <c r="A9" s="59">
        <f t="shared" ref="A9:A15" si="0">A8+TIME(0,B8,0)</f>
        <v>0.83750000000000002</v>
      </c>
      <c r="B9" s="54">
        <v>2</v>
      </c>
      <c r="C9" s="66" t="s">
        <v>9</v>
      </c>
      <c r="D9" s="56"/>
      <c r="E9" s="140"/>
      <c r="F9" s="55"/>
      <c r="G9" s="57"/>
    </row>
    <row r="10" spans="1:11" ht="24" customHeight="1" x14ac:dyDescent="0.15">
      <c r="A10" s="59">
        <f t="shared" si="0"/>
        <v>0.83888888888888891</v>
      </c>
      <c r="B10" s="54">
        <v>2</v>
      </c>
      <c r="C10" s="66" t="s">
        <v>10</v>
      </c>
      <c r="D10" s="52"/>
      <c r="E10" s="141"/>
      <c r="F10" s="60"/>
      <c r="G10" s="60"/>
    </row>
    <row r="11" spans="1:11" ht="46.5" customHeight="1" x14ac:dyDescent="0.15">
      <c r="A11" s="59">
        <f t="shared" si="0"/>
        <v>0.84027777777777779</v>
      </c>
      <c r="B11" s="54">
        <v>2</v>
      </c>
      <c r="C11" s="66" t="s">
        <v>11</v>
      </c>
      <c r="D11" s="56"/>
      <c r="E11" s="141"/>
      <c r="F11" s="55"/>
      <c r="G11" s="57"/>
    </row>
    <row r="12" spans="1:11" ht="37.5" customHeight="1" x14ac:dyDescent="0.15">
      <c r="A12" s="59">
        <f>A11+TIME(0,B11,0)</f>
        <v>0.84166666666666667</v>
      </c>
      <c r="B12" s="54">
        <v>6</v>
      </c>
      <c r="C12" s="58" t="s">
        <v>73</v>
      </c>
      <c r="D12" s="67"/>
      <c r="E12" s="141"/>
      <c r="F12" s="55"/>
      <c r="G12" s="60"/>
    </row>
    <row r="13" spans="1:11" ht="22.5" customHeight="1" x14ac:dyDescent="0.15">
      <c r="A13" s="138">
        <f t="shared" si="0"/>
        <v>0.84583333333333333</v>
      </c>
      <c r="B13" s="54">
        <v>25</v>
      </c>
      <c r="C13" s="105" t="s">
        <v>12</v>
      </c>
      <c r="D13" s="52"/>
      <c r="E13" s="141"/>
      <c r="F13" s="55"/>
      <c r="G13" s="55"/>
    </row>
    <row r="14" spans="1:11" ht="22.5" customHeight="1" x14ac:dyDescent="0.15">
      <c r="A14" s="137">
        <f t="shared" si="0"/>
        <v>0.86319444444444449</v>
      </c>
      <c r="B14" s="54">
        <v>4</v>
      </c>
      <c r="C14" s="106" t="s">
        <v>13</v>
      </c>
      <c r="D14" s="55"/>
      <c r="E14" s="140"/>
      <c r="F14" s="57"/>
      <c r="G14" s="57"/>
      <c r="K14" s="4"/>
    </row>
    <row r="15" spans="1:11" ht="39" customHeight="1" x14ac:dyDescent="0.15">
      <c r="A15" s="137">
        <f t="shared" si="0"/>
        <v>0.86597222222222225</v>
      </c>
      <c r="B15" s="54">
        <v>3</v>
      </c>
      <c r="C15" s="107" t="s">
        <v>14</v>
      </c>
      <c r="D15" s="99"/>
      <c r="E15" s="99" t="s">
        <v>125</v>
      </c>
      <c r="F15" s="194"/>
      <c r="G15" s="195"/>
      <c r="K15" s="4"/>
    </row>
    <row r="16" spans="1:11" ht="41.25" customHeight="1" x14ac:dyDescent="0.15">
      <c r="A16" s="137">
        <f>A15+TIME(0,B15,0)</f>
        <v>0.86805555555555558</v>
      </c>
      <c r="B16" s="54">
        <v>20</v>
      </c>
      <c r="C16" s="107" t="s">
        <v>15</v>
      </c>
      <c r="D16" s="98"/>
      <c r="E16" s="98" t="s">
        <v>126</v>
      </c>
      <c r="F16" s="194"/>
      <c r="G16" s="195"/>
    </row>
    <row r="17" spans="1:7" ht="33.75" customHeight="1" x14ac:dyDescent="0.15">
      <c r="A17" s="137">
        <f t="shared" ref="A17:A24" si="1">A16+TIME(0,B16,0)</f>
        <v>0.88194444444444442</v>
      </c>
      <c r="B17" s="54">
        <v>7</v>
      </c>
      <c r="C17" s="107" t="s">
        <v>16</v>
      </c>
      <c r="D17" s="98"/>
      <c r="E17" s="98" t="s">
        <v>127</v>
      </c>
      <c r="F17" s="55"/>
      <c r="G17" s="57"/>
    </row>
    <row r="18" spans="1:7" ht="22.5" customHeight="1" x14ac:dyDescent="0.15">
      <c r="A18" s="59">
        <f t="shared" si="1"/>
        <v>0.88680555555555551</v>
      </c>
      <c r="B18" s="114">
        <v>0</v>
      </c>
      <c r="C18" s="115" t="s">
        <v>84</v>
      </c>
      <c r="D18" s="57"/>
      <c r="E18" s="98" t="s">
        <v>128</v>
      </c>
      <c r="F18" s="57"/>
      <c r="G18" s="57"/>
    </row>
    <row r="19" spans="1:7" ht="22.5" customHeight="1" x14ac:dyDescent="0.15">
      <c r="A19" s="138">
        <f t="shared" si="1"/>
        <v>0.88680555555555551</v>
      </c>
      <c r="B19" s="54">
        <v>34</v>
      </c>
      <c r="C19" s="105" t="s">
        <v>12</v>
      </c>
      <c r="D19" s="53"/>
      <c r="E19" s="140"/>
      <c r="F19" s="55"/>
      <c r="G19" s="55"/>
    </row>
    <row r="20" spans="1:7" ht="37.5" customHeight="1" x14ac:dyDescent="0.15">
      <c r="A20" s="59">
        <f t="shared" si="1"/>
        <v>0.91041666666666665</v>
      </c>
      <c r="B20" s="54">
        <v>7</v>
      </c>
      <c r="C20" s="66" t="s">
        <v>17</v>
      </c>
      <c r="D20" s="55"/>
      <c r="E20" s="98" t="s">
        <v>129</v>
      </c>
      <c r="F20" s="57"/>
      <c r="G20" s="57"/>
    </row>
    <row r="21" spans="1:7" ht="22.5" customHeight="1" x14ac:dyDescent="0.15">
      <c r="A21" s="59">
        <f t="shared" si="1"/>
        <v>0.91527777777777775</v>
      </c>
      <c r="B21" s="54">
        <v>2</v>
      </c>
      <c r="C21" s="66" t="s">
        <v>10</v>
      </c>
      <c r="D21" s="52"/>
      <c r="E21" s="140"/>
      <c r="F21" s="57"/>
      <c r="G21" s="57"/>
    </row>
    <row r="22" spans="1:7" ht="22.5" customHeight="1" x14ac:dyDescent="0.15">
      <c r="A22" s="109">
        <f t="shared" si="1"/>
        <v>0.91666666666666663</v>
      </c>
      <c r="B22" s="111">
        <v>3</v>
      </c>
      <c r="C22" s="104" t="s">
        <v>18</v>
      </c>
      <c r="D22" s="67"/>
      <c r="E22" s="140"/>
      <c r="F22" s="55"/>
      <c r="G22" s="55"/>
    </row>
    <row r="23" spans="1:7" ht="33" customHeight="1" x14ac:dyDescent="0.15">
      <c r="A23" s="59">
        <f t="shared" si="1"/>
        <v>0.91874999999999996</v>
      </c>
      <c r="B23" s="51">
        <v>27</v>
      </c>
      <c r="C23" s="66" t="s">
        <v>19</v>
      </c>
      <c r="D23" s="99"/>
      <c r="E23" s="99" t="s">
        <v>130</v>
      </c>
      <c r="F23" s="55"/>
      <c r="G23" s="57"/>
    </row>
    <row r="24" spans="1:7" ht="22.5" customHeight="1" x14ac:dyDescent="0.15">
      <c r="A24" s="59">
        <f t="shared" si="1"/>
        <v>0.9375</v>
      </c>
      <c r="B24" s="61">
        <v>0</v>
      </c>
      <c r="C24" s="108" t="s">
        <v>21</v>
      </c>
      <c r="D24" s="112"/>
      <c r="E24" s="142"/>
      <c r="F24" s="57"/>
      <c r="G24" s="57"/>
    </row>
    <row r="25" spans="1:7" x14ac:dyDescent="0.15">
      <c r="A25" s="3"/>
    </row>
    <row r="26" spans="1:7" x14ac:dyDescent="0.15">
      <c r="A26" s="187" t="s">
        <v>23</v>
      </c>
      <c r="B26" s="188"/>
      <c r="C26" s="113">
        <f>A22-A7</f>
        <v>8.3333333333333259E-2</v>
      </c>
    </row>
    <row r="27" spans="1:7" x14ac:dyDescent="0.15">
      <c r="A27" s="192" t="s">
        <v>24</v>
      </c>
      <c r="B27" s="193"/>
      <c r="C27" s="113">
        <f>TIME(0,B13+B19,0)</f>
        <v>4.0972222222222222E-2</v>
      </c>
    </row>
    <row r="28" spans="1:7" x14ac:dyDescent="0.15">
      <c r="A28" s="185" t="s">
        <v>15</v>
      </c>
      <c r="B28" s="186"/>
      <c r="C28" s="113">
        <f>TIME(0,B14+B15+B16+B17,0)</f>
        <v>2.361111111111111E-2</v>
      </c>
    </row>
  </sheetData>
  <mergeCells count="12">
    <mergeCell ref="F15:G15"/>
    <mergeCell ref="F16:G16"/>
    <mergeCell ref="F7:G7"/>
    <mergeCell ref="F8:G8"/>
    <mergeCell ref="F3:F6"/>
    <mergeCell ref="G3:G6"/>
    <mergeCell ref="A28:B28"/>
    <mergeCell ref="A26:B26"/>
    <mergeCell ref="B3:B6"/>
    <mergeCell ref="A3:A6"/>
    <mergeCell ref="C3:C6"/>
    <mergeCell ref="A27:B27"/>
  </mergeCells>
  <phoneticPr fontId="2"/>
  <conditionalFormatting sqref="D8">
    <cfRule type="containsBlanks" dxfId="22" priority="22">
      <formula>LEN(TRIM(D8))=0</formula>
    </cfRule>
  </conditionalFormatting>
  <conditionalFormatting sqref="D11">
    <cfRule type="containsBlanks" dxfId="21" priority="23">
      <formula>LEN(TRIM(D11))=0</formula>
    </cfRule>
  </conditionalFormatting>
  <conditionalFormatting sqref="D16">
    <cfRule type="containsBlanks" dxfId="20" priority="21">
      <formula>LEN(TRIM(D16))=0</formula>
    </cfRule>
  </conditionalFormatting>
  <conditionalFormatting sqref="D17">
    <cfRule type="containsBlanks" dxfId="19" priority="20">
      <formula>LEN(TRIM(D17))=0</formula>
    </cfRule>
  </conditionalFormatting>
  <conditionalFormatting sqref="D12">
    <cfRule type="containsBlanks" dxfId="18" priority="15">
      <formula>LEN(TRIM(D12))=0</formula>
    </cfRule>
  </conditionalFormatting>
  <conditionalFormatting sqref="D18">
    <cfRule type="containsBlanks" dxfId="17" priority="14">
      <formula>LEN(TRIM(D18))=0</formula>
    </cfRule>
  </conditionalFormatting>
  <conditionalFormatting sqref="D20">
    <cfRule type="containsBlanks" dxfId="16" priority="13">
      <formula>LEN(TRIM(D20))=0</formula>
    </cfRule>
  </conditionalFormatting>
  <conditionalFormatting sqref="E8">
    <cfRule type="containsBlanks" dxfId="15" priority="8">
      <formula>LEN(TRIM(E8))=0</formula>
    </cfRule>
  </conditionalFormatting>
  <conditionalFormatting sqref="E16">
    <cfRule type="containsBlanks" dxfId="14" priority="7">
      <formula>LEN(TRIM(E16))=0</formula>
    </cfRule>
  </conditionalFormatting>
  <conditionalFormatting sqref="E17">
    <cfRule type="containsBlanks" dxfId="13" priority="6">
      <formula>LEN(TRIM(E17))=0</formula>
    </cfRule>
  </conditionalFormatting>
  <conditionalFormatting sqref="E18">
    <cfRule type="containsBlanks" dxfId="12" priority="4">
      <formula>LEN(TRIM(E18))=0</formula>
    </cfRule>
  </conditionalFormatting>
  <conditionalFormatting sqref="E20">
    <cfRule type="containsBlanks" dxfId="11" priority="3">
      <formula>LEN(TRIM(E20))=0</formula>
    </cfRule>
  </conditionalFormatting>
  <hyperlinks>
    <hyperlink ref="E3" r:id="rId1"/>
    <hyperlink ref="E8" r:id="rId2"/>
    <hyperlink ref="E5" r:id="rId3"/>
    <hyperlink ref="E15" r:id="rId4"/>
    <hyperlink ref="E17" r:id="rId5"/>
    <hyperlink ref="E23" r:id="rId6"/>
    <hyperlink ref="E20" r:id="rId7"/>
    <hyperlink ref="E7" r:id="rId8"/>
    <hyperlink ref="E16" r:id="rId9"/>
    <hyperlink ref="E18" r:id="rId10"/>
  </hyperlinks>
  <pageMargins left="0.7" right="0.7" top="0.75" bottom="0.75" header="0.3" footer="0.3"/>
  <pageSetup paperSize="9" scale="61" orientation="portrait" r:id="rId11"/>
  <legacy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5"/>
  <sheetViews>
    <sheetView topLeftCell="A25" zoomScaleNormal="100" workbookViewId="0">
      <selection activeCell="D51" sqref="D51"/>
    </sheetView>
  </sheetViews>
  <sheetFormatPr defaultRowHeight="13.5" x14ac:dyDescent="0.15"/>
  <cols>
    <col min="1" max="1" width="1.625" customWidth="1"/>
    <col min="2" max="2" width="2.125" customWidth="1"/>
    <col min="3" max="3" width="29.75" customWidth="1"/>
    <col min="4" max="12" width="9.25" customWidth="1"/>
  </cols>
  <sheetData>
    <row r="1" spans="1:18" ht="19.5" customHeight="1" x14ac:dyDescent="0.15">
      <c r="A1" s="200" t="s">
        <v>52</v>
      </c>
      <c r="B1" s="201"/>
      <c r="C1" s="201"/>
      <c r="D1" s="201"/>
      <c r="E1" s="201"/>
      <c r="F1" s="201"/>
      <c r="G1" s="201"/>
      <c r="H1" s="201"/>
      <c r="I1" s="201"/>
      <c r="J1" s="201"/>
      <c r="K1" s="201"/>
      <c r="L1" s="201"/>
    </row>
    <row r="2" spans="1:18" x14ac:dyDescent="0.15">
      <c r="A2" s="204"/>
      <c r="B2" s="205"/>
      <c r="C2" s="206"/>
      <c r="D2" s="199" t="s">
        <v>49</v>
      </c>
      <c r="E2" s="199"/>
      <c r="F2" s="199"/>
      <c r="G2" s="199" t="s">
        <v>82</v>
      </c>
      <c r="H2" s="199"/>
      <c r="I2" s="199"/>
      <c r="J2" s="198" t="s">
        <v>50</v>
      </c>
      <c r="K2" s="199"/>
      <c r="L2" s="199"/>
    </row>
    <row r="3" spans="1:18" x14ac:dyDescent="0.15">
      <c r="A3" s="198"/>
      <c r="B3" s="198"/>
      <c r="C3" s="198"/>
      <c r="D3" s="33" t="s">
        <v>83</v>
      </c>
      <c r="E3" s="33" t="s">
        <v>25</v>
      </c>
      <c r="F3" s="33" t="s">
        <v>26</v>
      </c>
      <c r="G3" s="33" t="s">
        <v>83</v>
      </c>
      <c r="H3" s="33" t="s">
        <v>25</v>
      </c>
      <c r="I3" s="33" t="s">
        <v>26</v>
      </c>
      <c r="J3" s="33" t="s">
        <v>51</v>
      </c>
      <c r="K3" s="33" t="s">
        <v>25</v>
      </c>
      <c r="L3" s="33" t="s">
        <v>26</v>
      </c>
    </row>
    <row r="4" spans="1:18" s="5" customFormat="1" x14ac:dyDescent="0.15">
      <c r="A4" s="135"/>
      <c r="B4" s="135"/>
      <c r="C4" s="135"/>
      <c r="D4" s="136"/>
      <c r="E4" s="136"/>
      <c r="F4" s="136"/>
      <c r="G4" s="136"/>
      <c r="H4" s="136"/>
      <c r="I4" s="136"/>
      <c r="J4" s="136"/>
      <c r="K4" s="136"/>
      <c r="L4" s="136"/>
    </row>
    <row r="5" spans="1:18" x14ac:dyDescent="0.15">
      <c r="A5" s="212" t="s">
        <v>115</v>
      </c>
      <c r="B5" s="212"/>
      <c r="C5" s="212"/>
      <c r="D5" s="212"/>
      <c r="E5" s="212"/>
      <c r="F5" s="212"/>
      <c r="G5" s="212"/>
      <c r="H5" s="212"/>
      <c r="I5" s="212"/>
      <c r="J5" s="212"/>
      <c r="K5" s="212"/>
      <c r="L5" s="212"/>
    </row>
    <row r="6" spans="1:18" x14ac:dyDescent="0.15">
      <c r="A6" s="211" t="s">
        <v>110</v>
      </c>
      <c r="B6" s="211"/>
      <c r="C6" s="211"/>
      <c r="D6" s="36">
        <v>1</v>
      </c>
      <c r="E6" s="116"/>
      <c r="F6" s="37">
        <f>D6*E6</f>
        <v>0</v>
      </c>
      <c r="G6" s="36">
        <f>D6</f>
        <v>1</v>
      </c>
      <c r="H6" s="36">
        <f>E6</f>
        <v>0</v>
      </c>
      <c r="I6" s="36">
        <f>F6</f>
        <v>0</v>
      </c>
      <c r="J6" s="116">
        <f>D6</f>
        <v>1</v>
      </c>
      <c r="K6" s="37">
        <f>E6</f>
        <v>0</v>
      </c>
      <c r="L6" s="126">
        <f>J6*K6</f>
        <v>0</v>
      </c>
    </row>
    <row r="7" spans="1:18" ht="18" customHeight="1" x14ac:dyDescent="0.15">
      <c r="A7" s="207" t="s">
        <v>28</v>
      </c>
      <c r="B7" s="207"/>
      <c r="C7" s="207"/>
      <c r="D7" s="125"/>
      <c r="E7" s="37">
        <f>ゲスト管理名簿!R4</f>
        <v>0</v>
      </c>
      <c r="F7" s="37">
        <f>D7*E7</f>
        <v>0</v>
      </c>
      <c r="G7" s="36">
        <f>ゲスト管理名簿!S4</f>
        <v>0</v>
      </c>
      <c r="H7" s="37">
        <f>ゲスト管理名簿!R4</f>
        <v>0</v>
      </c>
      <c r="I7" s="37">
        <f>G7*H7</f>
        <v>0</v>
      </c>
      <c r="J7" s="116"/>
      <c r="K7" s="37">
        <f>ゲスト管理名簿!R4</f>
        <v>0</v>
      </c>
      <c r="L7" s="126">
        <f>J7*K7</f>
        <v>0</v>
      </c>
    </row>
    <row r="8" spans="1:18" ht="18" customHeight="1" x14ac:dyDescent="0.15">
      <c r="A8" s="207" t="s">
        <v>29</v>
      </c>
      <c r="B8" s="207"/>
      <c r="C8" s="207"/>
      <c r="D8" s="125"/>
      <c r="E8" s="37">
        <f>ゲスト管理名簿!R5</f>
        <v>0</v>
      </c>
      <c r="F8" s="37">
        <f>D8*E8</f>
        <v>0</v>
      </c>
      <c r="G8" s="36">
        <f>ゲスト管理名簿!S5</f>
        <v>0</v>
      </c>
      <c r="H8" s="37">
        <f>ゲスト管理名簿!R5</f>
        <v>0</v>
      </c>
      <c r="I8" s="37">
        <f>G8*H8</f>
        <v>0</v>
      </c>
      <c r="J8" s="116"/>
      <c r="K8" s="37">
        <f>ゲスト管理名簿!R5</f>
        <v>0</v>
      </c>
      <c r="L8" s="126">
        <f>J8*K8</f>
        <v>0</v>
      </c>
    </row>
    <row r="9" spans="1:18" ht="18" customHeight="1" x14ac:dyDescent="0.15">
      <c r="A9" s="119"/>
      <c r="B9" s="120" t="s">
        <v>114</v>
      </c>
      <c r="C9" s="120"/>
      <c r="D9" s="35"/>
      <c r="E9" s="34"/>
      <c r="F9" s="34">
        <f>SUM(F6:F8)</f>
        <v>0</v>
      </c>
      <c r="G9" s="35"/>
      <c r="H9" s="34"/>
      <c r="I9" s="34">
        <f>SUM(I6:I8)</f>
        <v>0</v>
      </c>
      <c r="J9" s="34"/>
      <c r="K9" s="34"/>
      <c r="L9" s="34">
        <f>SUM(L6:L8)</f>
        <v>0</v>
      </c>
    </row>
    <row r="10" spans="1:18" s="5" customFormat="1" ht="18" customHeight="1" x14ac:dyDescent="0.15">
      <c r="A10" s="128"/>
      <c r="B10" s="128"/>
      <c r="C10" s="128"/>
      <c r="D10" s="129"/>
      <c r="E10" s="130"/>
      <c r="F10" s="130"/>
      <c r="G10" s="129"/>
      <c r="H10" s="130"/>
      <c r="I10" s="130"/>
      <c r="J10" s="130"/>
      <c r="K10" s="130"/>
      <c r="L10" s="130"/>
    </row>
    <row r="11" spans="1:18" x14ac:dyDescent="0.15">
      <c r="A11" s="213" t="s">
        <v>118</v>
      </c>
      <c r="B11" s="213"/>
      <c r="C11" s="213"/>
      <c r="D11" s="213"/>
      <c r="E11" s="213"/>
      <c r="F11" s="213"/>
      <c r="G11" s="213"/>
      <c r="H11" s="213"/>
      <c r="I11" s="213"/>
      <c r="J11" s="213"/>
      <c r="K11" s="213"/>
      <c r="L11" s="213"/>
    </row>
    <row r="12" spans="1:18" ht="18" customHeight="1" x14ac:dyDescent="0.15">
      <c r="A12" s="207" t="s">
        <v>89</v>
      </c>
      <c r="B12" s="207"/>
      <c r="C12" s="207"/>
      <c r="D12" s="36">
        <f>D7+D8+2</f>
        <v>2</v>
      </c>
      <c r="E12" s="116"/>
      <c r="F12" s="37">
        <f t="shared" ref="F12:F14" si="0">D12*E12</f>
        <v>0</v>
      </c>
      <c r="G12" s="36">
        <f>G9+2</f>
        <v>2</v>
      </c>
      <c r="H12" s="37">
        <f>E12</f>
        <v>0</v>
      </c>
      <c r="I12" s="37">
        <f t="shared" ref="I12:I13" si="1">G12*H12</f>
        <v>0</v>
      </c>
      <c r="J12" s="126"/>
      <c r="K12" s="126"/>
      <c r="L12" s="126">
        <f>J12*K12</f>
        <v>0</v>
      </c>
      <c r="M12" s="4"/>
    </row>
    <row r="13" spans="1:18" ht="18" customHeight="1" x14ac:dyDescent="0.15">
      <c r="A13" s="207" t="s">
        <v>113</v>
      </c>
      <c r="B13" s="207"/>
      <c r="C13" s="207"/>
      <c r="D13" s="36">
        <v>0</v>
      </c>
      <c r="E13" s="116"/>
      <c r="F13" s="37">
        <f t="shared" si="0"/>
        <v>0</v>
      </c>
      <c r="G13" s="36">
        <f>D13</f>
        <v>0</v>
      </c>
      <c r="H13" s="36">
        <f>E13</f>
        <v>0</v>
      </c>
      <c r="I13" s="37">
        <f t="shared" si="1"/>
        <v>0</v>
      </c>
      <c r="J13" s="37"/>
      <c r="K13" s="37"/>
      <c r="L13" s="37">
        <f>J13*K13</f>
        <v>0</v>
      </c>
    </row>
    <row r="14" spans="1:18" ht="18" customHeight="1" x14ac:dyDescent="0.15">
      <c r="A14" s="207" t="s">
        <v>111</v>
      </c>
      <c r="B14" s="207"/>
      <c r="C14" s="207"/>
      <c r="D14" s="36">
        <v>0</v>
      </c>
      <c r="E14" s="116"/>
      <c r="F14" s="37">
        <f t="shared" si="0"/>
        <v>0</v>
      </c>
      <c r="G14" s="36">
        <f>D14</f>
        <v>0</v>
      </c>
      <c r="H14" s="36">
        <f>E14</f>
        <v>0</v>
      </c>
      <c r="I14" s="37">
        <f>G14*H14</f>
        <v>0</v>
      </c>
      <c r="J14" s="37"/>
      <c r="K14" s="37"/>
      <c r="L14" s="37">
        <f>J14*K14</f>
        <v>0</v>
      </c>
      <c r="Q14" s="4"/>
      <c r="R14" s="4"/>
    </row>
    <row r="15" spans="1:18" ht="18" customHeight="1" x14ac:dyDescent="0.15">
      <c r="A15" s="119"/>
      <c r="B15" s="127" t="s">
        <v>48</v>
      </c>
      <c r="C15" s="127"/>
      <c r="D15" s="117"/>
      <c r="E15" s="118"/>
      <c r="F15" s="118">
        <f>SUM(F12:F14)</f>
        <v>0</v>
      </c>
      <c r="G15" s="117"/>
      <c r="H15" s="118"/>
      <c r="I15" s="118">
        <f>SUM(I12:I14)</f>
        <v>0</v>
      </c>
      <c r="J15" s="118"/>
      <c r="K15" s="118"/>
      <c r="L15" s="118">
        <f>SUM(L12:L14)</f>
        <v>0</v>
      </c>
    </row>
    <row r="16" spans="1:18" s="5" customFormat="1" ht="18" customHeight="1" x14ac:dyDescent="0.15">
      <c r="A16" s="128"/>
      <c r="B16" s="128"/>
      <c r="C16" s="128"/>
      <c r="D16" s="129"/>
      <c r="E16" s="130"/>
      <c r="F16" s="130"/>
      <c r="G16" s="129"/>
      <c r="H16" s="130"/>
      <c r="I16" s="130"/>
      <c r="J16" s="130"/>
      <c r="K16" s="130"/>
      <c r="L16" s="130"/>
    </row>
    <row r="17" spans="1:12" x14ac:dyDescent="0.15">
      <c r="A17" s="214" t="s">
        <v>117</v>
      </c>
      <c r="B17" s="214"/>
      <c r="C17" s="214"/>
      <c r="D17" s="214"/>
      <c r="E17" s="214"/>
      <c r="F17" s="214"/>
      <c r="G17" s="214"/>
      <c r="H17" s="214"/>
      <c r="I17" s="214"/>
      <c r="J17" s="214"/>
      <c r="K17" s="214"/>
      <c r="L17" s="214"/>
    </row>
    <row r="18" spans="1:12" ht="12" customHeight="1" x14ac:dyDescent="0.15">
      <c r="A18" s="121"/>
      <c r="B18" s="210" t="s">
        <v>74</v>
      </c>
      <c r="C18" s="210"/>
      <c r="D18" s="38"/>
      <c r="E18" s="39"/>
      <c r="F18" s="39"/>
      <c r="G18" s="38"/>
      <c r="H18" s="39"/>
      <c r="I18" s="39"/>
      <c r="J18" s="39"/>
      <c r="K18" s="39"/>
      <c r="L18" s="39"/>
    </row>
    <row r="19" spans="1:12" ht="12" customHeight="1" x14ac:dyDescent="0.15">
      <c r="A19" s="122"/>
      <c r="B19" s="123"/>
      <c r="C19" s="133" t="s">
        <v>15</v>
      </c>
      <c r="D19" s="125"/>
      <c r="E19" s="116">
        <v>0</v>
      </c>
      <c r="F19" s="37">
        <f t="shared" ref="F19:F23" si="2">D19*E19</f>
        <v>0</v>
      </c>
      <c r="G19" s="36">
        <f>D19</f>
        <v>0</v>
      </c>
      <c r="H19" s="36">
        <f>E19</f>
        <v>0</v>
      </c>
      <c r="I19" s="37">
        <f t="shared" ref="I19:I24" si="3">G19*H19</f>
        <v>0</v>
      </c>
      <c r="J19" s="37">
        <f>D19</f>
        <v>0</v>
      </c>
      <c r="K19" s="37">
        <v>0</v>
      </c>
      <c r="L19" s="37">
        <f t="shared" ref="L19:L23" si="4">J19*K19</f>
        <v>0</v>
      </c>
    </row>
    <row r="20" spans="1:12" ht="12" customHeight="1" x14ac:dyDescent="0.15">
      <c r="A20" s="123"/>
      <c r="B20" s="123"/>
      <c r="C20" s="133" t="s">
        <v>107</v>
      </c>
      <c r="D20" s="125"/>
      <c r="E20" s="116">
        <v>0</v>
      </c>
      <c r="F20" s="37">
        <f t="shared" si="2"/>
        <v>0</v>
      </c>
      <c r="G20" s="36">
        <f t="shared" ref="G20:H30" si="5">D20</f>
        <v>0</v>
      </c>
      <c r="H20" s="36">
        <f t="shared" ref="H20:H24" si="6">E20</f>
        <v>0</v>
      </c>
      <c r="I20" s="37">
        <f t="shared" si="3"/>
        <v>0</v>
      </c>
      <c r="J20" s="37">
        <f t="shared" ref="J20:J29" si="7">D20</f>
        <v>0</v>
      </c>
      <c r="K20" s="37">
        <v>0</v>
      </c>
      <c r="L20" s="37">
        <f t="shared" si="4"/>
        <v>0</v>
      </c>
    </row>
    <row r="21" spans="1:12" ht="12" customHeight="1" x14ac:dyDescent="0.15">
      <c r="A21" s="122"/>
      <c r="B21" s="122"/>
      <c r="C21" s="134" t="s">
        <v>8</v>
      </c>
      <c r="D21" s="125"/>
      <c r="E21" s="116">
        <v>0</v>
      </c>
      <c r="F21" s="37">
        <f t="shared" si="2"/>
        <v>0</v>
      </c>
      <c r="G21" s="36">
        <f t="shared" si="5"/>
        <v>0</v>
      </c>
      <c r="H21" s="36">
        <f t="shared" si="6"/>
        <v>0</v>
      </c>
      <c r="I21" s="37">
        <f t="shared" si="3"/>
        <v>0</v>
      </c>
      <c r="J21" s="37">
        <f t="shared" si="7"/>
        <v>0</v>
      </c>
      <c r="K21" s="37">
        <v>0</v>
      </c>
      <c r="L21" s="37">
        <f t="shared" si="4"/>
        <v>0</v>
      </c>
    </row>
    <row r="22" spans="1:12" ht="12" customHeight="1" x14ac:dyDescent="0.15">
      <c r="A22" s="122"/>
      <c r="B22" s="122"/>
      <c r="C22" s="134" t="s">
        <v>75</v>
      </c>
      <c r="D22" s="125"/>
      <c r="E22" s="116">
        <v>0</v>
      </c>
      <c r="F22" s="37">
        <f t="shared" si="2"/>
        <v>0</v>
      </c>
      <c r="G22" s="36">
        <f t="shared" si="5"/>
        <v>0</v>
      </c>
      <c r="H22" s="36">
        <f t="shared" si="6"/>
        <v>0</v>
      </c>
      <c r="I22" s="37">
        <f t="shared" si="3"/>
        <v>0</v>
      </c>
      <c r="J22" s="37">
        <f t="shared" si="7"/>
        <v>0</v>
      </c>
      <c r="K22" s="37">
        <v>0</v>
      </c>
      <c r="L22" s="37">
        <f t="shared" si="4"/>
        <v>0</v>
      </c>
    </row>
    <row r="23" spans="1:12" ht="12" customHeight="1" x14ac:dyDescent="0.15">
      <c r="A23" s="122"/>
      <c r="B23" s="122"/>
      <c r="C23" s="134" t="s">
        <v>76</v>
      </c>
      <c r="D23" s="125"/>
      <c r="E23" s="116">
        <v>0</v>
      </c>
      <c r="F23" s="37">
        <f t="shared" si="2"/>
        <v>0</v>
      </c>
      <c r="G23" s="36">
        <f t="shared" si="5"/>
        <v>0</v>
      </c>
      <c r="H23" s="36">
        <f t="shared" si="6"/>
        <v>0</v>
      </c>
      <c r="I23" s="37">
        <f t="shared" si="3"/>
        <v>0</v>
      </c>
      <c r="J23" s="37">
        <f t="shared" si="7"/>
        <v>0</v>
      </c>
      <c r="K23" s="37">
        <v>0</v>
      </c>
      <c r="L23" s="37">
        <f t="shared" si="4"/>
        <v>0</v>
      </c>
    </row>
    <row r="24" spans="1:12" ht="12" customHeight="1" x14ac:dyDescent="0.15">
      <c r="A24" s="122"/>
      <c r="B24" s="122"/>
      <c r="C24" s="134" t="s">
        <v>77</v>
      </c>
      <c r="D24" s="125"/>
      <c r="E24" s="116">
        <v>0</v>
      </c>
      <c r="F24" s="37">
        <f t="shared" ref="F24" si="8">D24*E24</f>
        <v>0</v>
      </c>
      <c r="G24" s="36">
        <f t="shared" si="5"/>
        <v>0</v>
      </c>
      <c r="H24" s="36">
        <f t="shared" si="6"/>
        <v>0</v>
      </c>
      <c r="I24" s="37">
        <f t="shared" si="3"/>
        <v>0</v>
      </c>
      <c r="J24" s="37">
        <f t="shared" si="7"/>
        <v>0</v>
      </c>
      <c r="K24" s="37">
        <v>0</v>
      </c>
      <c r="L24" s="37">
        <f t="shared" ref="L24" si="9">J24*K24</f>
        <v>0</v>
      </c>
    </row>
    <row r="25" spans="1:12" ht="12" customHeight="1" x14ac:dyDescent="0.15">
      <c r="A25" s="121"/>
      <c r="B25" s="210" t="s">
        <v>78</v>
      </c>
      <c r="C25" s="210"/>
      <c r="D25" s="38"/>
      <c r="E25" s="39"/>
      <c r="F25" s="39"/>
      <c r="G25" s="38"/>
      <c r="H25" s="39"/>
      <c r="I25" s="39"/>
      <c r="J25" s="39"/>
      <c r="K25" s="39"/>
      <c r="L25" s="39"/>
    </row>
    <row r="26" spans="1:12" ht="12" customHeight="1" x14ac:dyDescent="0.15">
      <c r="A26" s="122"/>
      <c r="B26" s="122"/>
      <c r="C26" s="134" t="s">
        <v>108</v>
      </c>
      <c r="D26" s="125"/>
      <c r="E26" s="116">
        <v>0</v>
      </c>
      <c r="F26" s="37">
        <f t="shared" ref="F26" si="10">D26*E26</f>
        <v>0</v>
      </c>
      <c r="G26" s="36">
        <f t="shared" ref="G26" si="11">D26</f>
        <v>0</v>
      </c>
      <c r="H26" s="36">
        <f t="shared" ref="H26" si="12">E26</f>
        <v>0</v>
      </c>
      <c r="I26" s="37">
        <f t="shared" ref="I26" si="13">G26*H26</f>
        <v>0</v>
      </c>
      <c r="J26" s="37">
        <f t="shared" si="7"/>
        <v>0</v>
      </c>
      <c r="K26" s="37">
        <v>0</v>
      </c>
      <c r="L26" s="37">
        <f t="shared" ref="L26" si="14">J26*K26</f>
        <v>0</v>
      </c>
    </row>
    <row r="27" spans="1:12" ht="12" customHeight="1" x14ac:dyDescent="0.15">
      <c r="A27" s="122"/>
      <c r="B27" s="122"/>
      <c r="C27" s="134" t="s">
        <v>109</v>
      </c>
      <c r="D27" s="125"/>
      <c r="E27" s="116">
        <v>0</v>
      </c>
      <c r="F27" s="37">
        <f t="shared" ref="F27:F30" si="15">D27*E27</f>
        <v>0</v>
      </c>
      <c r="G27" s="36">
        <f t="shared" si="5"/>
        <v>0</v>
      </c>
      <c r="H27" s="36">
        <f t="shared" si="5"/>
        <v>0</v>
      </c>
      <c r="I27" s="37">
        <f t="shared" ref="I27:I30" si="16">G27*H27</f>
        <v>0</v>
      </c>
      <c r="J27" s="37">
        <f t="shared" si="7"/>
        <v>0</v>
      </c>
      <c r="K27" s="37">
        <v>0</v>
      </c>
      <c r="L27" s="37">
        <f t="shared" ref="L27:L30" si="17">J27*K27</f>
        <v>0</v>
      </c>
    </row>
    <row r="28" spans="1:12" ht="12" customHeight="1" x14ac:dyDescent="0.15">
      <c r="A28" s="122"/>
      <c r="B28" s="122"/>
      <c r="C28" s="134" t="s">
        <v>79</v>
      </c>
      <c r="D28" s="125"/>
      <c r="E28" s="116">
        <v>0</v>
      </c>
      <c r="F28" s="37">
        <f t="shared" si="15"/>
        <v>0</v>
      </c>
      <c r="G28" s="36">
        <f t="shared" si="5"/>
        <v>0</v>
      </c>
      <c r="H28" s="36">
        <f t="shared" si="5"/>
        <v>0</v>
      </c>
      <c r="I28" s="37">
        <f t="shared" si="16"/>
        <v>0</v>
      </c>
      <c r="J28" s="37">
        <f t="shared" si="7"/>
        <v>0</v>
      </c>
      <c r="K28" s="37">
        <v>0</v>
      </c>
      <c r="L28" s="37">
        <f t="shared" si="17"/>
        <v>0</v>
      </c>
    </row>
    <row r="29" spans="1:12" ht="12" customHeight="1" x14ac:dyDescent="0.15">
      <c r="A29" s="122"/>
      <c r="B29" s="122"/>
      <c r="C29" s="134" t="s">
        <v>80</v>
      </c>
      <c r="D29" s="125"/>
      <c r="E29" s="116">
        <v>0</v>
      </c>
      <c r="F29" s="37">
        <f t="shared" si="15"/>
        <v>0</v>
      </c>
      <c r="G29" s="36">
        <f t="shared" si="5"/>
        <v>0</v>
      </c>
      <c r="H29" s="36">
        <f t="shared" si="5"/>
        <v>0</v>
      </c>
      <c r="I29" s="37">
        <f t="shared" si="16"/>
        <v>0</v>
      </c>
      <c r="J29" s="37">
        <f t="shared" si="7"/>
        <v>0</v>
      </c>
      <c r="K29" s="37">
        <v>0</v>
      </c>
      <c r="L29" s="37">
        <f t="shared" si="17"/>
        <v>0</v>
      </c>
    </row>
    <row r="30" spans="1:12" ht="12" customHeight="1" x14ac:dyDescent="0.15">
      <c r="A30" s="122"/>
      <c r="B30" s="122"/>
      <c r="C30" s="134" t="s">
        <v>85</v>
      </c>
      <c r="D30" s="125"/>
      <c r="E30" s="116">
        <v>0</v>
      </c>
      <c r="F30" s="37">
        <f t="shared" si="15"/>
        <v>0</v>
      </c>
      <c r="G30" s="36">
        <f t="shared" si="5"/>
        <v>0</v>
      </c>
      <c r="H30" s="36">
        <f t="shared" si="5"/>
        <v>0</v>
      </c>
      <c r="I30" s="37">
        <f t="shared" si="16"/>
        <v>0</v>
      </c>
      <c r="J30" s="37">
        <f>D30</f>
        <v>0</v>
      </c>
      <c r="K30" s="37">
        <v>0</v>
      </c>
      <c r="L30" s="37">
        <f t="shared" si="17"/>
        <v>0</v>
      </c>
    </row>
    <row r="31" spans="1:12" x14ac:dyDescent="0.15">
      <c r="A31" s="208" t="s">
        <v>53</v>
      </c>
      <c r="B31" s="208"/>
      <c r="C31" s="208"/>
      <c r="D31" s="125"/>
      <c r="E31" s="116"/>
      <c r="F31" s="37"/>
      <c r="G31" s="36"/>
      <c r="H31" s="37"/>
      <c r="I31" s="37"/>
      <c r="J31" s="37"/>
      <c r="K31" s="37"/>
      <c r="L31" s="37"/>
    </row>
    <row r="32" spans="1:12" x14ac:dyDescent="0.15">
      <c r="A32" s="208" t="s">
        <v>53</v>
      </c>
      <c r="B32" s="208"/>
      <c r="C32" s="208"/>
      <c r="D32" s="125"/>
      <c r="E32" s="116"/>
      <c r="F32" s="37"/>
      <c r="G32" s="36"/>
      <c r="H32" s="37"/>
      <c r="I32" s="37"/>
      <c r="J32" s="37"/>
      <c r="K32" s="37"/>
      <c r="L32" s="37"/>
    </row>
    <row r="33" spans="1:12" ht="18" customHeight="1" x14ac:dyDescent="0.15">
      <c r="A33" s="124"/>
      <c r="B33" s="210" t="s">
        <v>116</v>
      </c>
      <c r="C33" s="210"/>
      <c r="D33" s="38"/>
      <c r="E33" s="39"/>
      <c r="F33" s="39">
        <f>SUM(F18:F32)</f>
        <v>0</v>
      </c>
      <c r="G33" s="38"/>
      <c r="H33" s="39"/>
      <c r="I33" s="39">
        <f>SUM(I18:I32)</f>
        <v>0</v>
      </c>
      <c r="J33" s="39"/>
      <c r="K33" s="39"/>
      <c r="L33" s="39">
        <f>SUM(L19:L32)</f>
        <v>0</v>
      </c>
    </row>
    <row r="34" spans="1:12" ht="18" customHeight="1" x14ac:dyDescent="0.15">
      <c r="A34" s="131"/>
      <c r="B34" s="132"/>
      <c r="C34" s="132"/>
      <c r="D34" s="129"/>
      <c r="E34" s="130"/>
      <c r="F34" s="130"/>
      <c r="G34" s="129"/>
      <c r="H34" s="130"/>
      <c r="I34" s="130"/>
      <c r="J34" s="130"/>
      <c r="K34" s="130"/>
      <c r="L34" s="130"/>
    </row>
    <row r="35" spans="1:12" ht="63.75" customHeight="1" x14ac:dyDescent="0.15">
      <c r="A35" s="209" t="s">
        <v>119</v>
      </c>
      <c r="B35" s="209"/>
      <c r="C35" s="209"/>
      <c r="D35" s="40"/>
      <c r="E35" s="41"/>
      <c r="F35" s="41">
        <f>F9-F15-F33</f>
        <v>0</v>
      </c>
      <c r="G35" s="40"/>
      <c r="H35" s="41"/>
      <c r="I35" s="41">
        <f>I9-I15-I33</f>
        <v>0</v>
      </c>
      <c r="J35" s="202" t="s">
        <v>112</v>
      </c>
      <c r="K35" s="203"/>
      <c r="L35" s="41">
        <f>L9-L15-L33</f>
        <v>0</v>
      </c>
    </row>
  </sheetData>
  <mergeCells count="22">
    <mergeCell ref="B25:C25"/>
    <mergeCell ref="A6:C6"/>
    <mergeCell ref="B33:C33"/>
    <mergeCell ref="A5:L5"/>
    <mergeCell ref="A11:L11"/>
    <mergeCell ref="A17:L17"/>
    <mergeCell ref="J2:L2"/>
    <mergeCell ref="A1:L1"/>
    <mergeCell ref="J35:K35"/>
    <mergeCell ref="A2:C2"/>
    <mergeCell ref="A3:C3"/>
    <mergeCell ref="A7:C7"/>
    <mergeCell ref="A8:C8"/>
    <mergeCell ref="A12:C12"/>
    <mergeCell ref="A13:C13"/>
    <mergeCell ref="A14:C14"/>
    <mergeCell ref="G2:I2"/>
    <mergeCell ref="A31:C31"/>
    <mergeCell ref="A32:C32"/>
    <mergeCell ref="A35:C35"/>
    <mergeCell ref="B18:C18"/>
    <mergeCell ref="D2:F2"/>
  </mergeCells>
  <phoneticPr fontId="2"/>
  <conditionalFormatting sqref="L35 J35 J9:L10 J31:L34 J12:K12 J13:L16 K27:L30 D12:I16 D27:I35 D7:F10 J7:K8 D18:L25">
    <cfRule type="cellIs" dxfId="10" priority="14" operator="lessThan">
      <formula>0</formula>
    </cfRule>
  </conditionalFormatting>
  <conditionalFormatting sqref="I9:I10 G8:G10 G7:I8">
    <cfRule type="cellIs" dxfId="9" priority="13" operator="lessThan">
      <formula>0</formula>
    </cfRule>
  </conditionalFormatting>
  <conditionalFormatting sqref="H9:H10">
    <cfRule type="cellIs" dxfId="8" priority="12" operator="lessThan">
      <formula>0</formula>
    </cfRule>
  </conditionalFormatting>
  <conditionalFormatting sqref="G26:I26">
    <cfRule type="cellIs" dxfId="7" priority="7" operator="lessThan">
      <formula>0</formula>
    </cfRule>
  </conditionalFormatting>
  <conditionalFormatting sqref="K26:L26 D26:F26">
    <cfRule type="cellIs" dxfId="6" priority="8" operator="lessThan">
      <formula>0</formula>
    </cfRule>
  </conditionalFormatting>
  <conditionalFormatting sqref="L12">
    <cfRule type="cellIs" dxfId="5" priority="2" operator="lessThan">
      <formula>0</formula>
    </cfRule>
  </conditionalFormatting>
  <conditionalFormatting sqref="D6:F6 J6:L6">
    <cfRule type="cellIs" dxfId="4" priority="6" operator="lessThan">
      <formula>0</formula>
    </cfRule>
  </conditionalFormatting>
  <conditionalFormatting sqref="G6:I6">
    <cfRule type="cellIs" dxfId="3" priority="5" operator="lessThan">
      <formula>0</formula>
    </cfRule>
  </conditionalFormatting>
  <conditionalFormatting sqref="L7:L8">
    <cfRule type="cellIs" dxfId="2" priority="3" operator="lessThan">
      <formula>0</formula>
    </cfRule>
  </conditionalFormatting>
  <conditionalFormatting sqref="J26:J30">
    <cfRule type="cellIs" dxfId="1" priority="1" operator="lessThan">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ゲスト管理名簿</vt:lpstr>
      <vt:lpstr>進行表テンプレート</vt:lpstr>
      <vt:lpstr>お金の計算　収支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sinthia</dc:creator>
  <cp:lastModifiedBy>sinthia</cp:lastModifiedBy>
  <cp:lastPrinted>2017-02-14T13:09:25Z</cp:lastPrinted>
  <dcterms:created xsi:type="dcterms:W3CDTF">2016-07-17T06:18:04Z</dcterms:created>
  <dcterms:modified xsi:type="dcterms:W3CDTF">2017-08-21T10:56:28Z</dcterms:modified>
</cp:coreProperties>
</file>